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<sst xmlns="http://schemas.openxmlformats.org/spreadsheetml/2006/main" count="138" uniqueCount="99">
  <si>
    <t xml:space="preserve">№ </t>
  </si>
  <si>
    <t>Орендар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</si>
  <si>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</si>
  <si>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</si>
  <si>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</si>
  <si>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</si>
  <si>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</si>
  <si>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</si>
  <si>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</si>
  <si>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</si>
  <si>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</si>
  <si>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 xml:space="preserve">жовтень </t>
  </si>
  <si>
    <t>листопад</t>
  </si>
  <si>
    <t>грудень</t>
  </si>
  <si>
    <t xml:space="preserve">Загальний борг </t>
  </si>
  <si>
    <t>нарах.</t>
  </si>
  <si>
    <t>з індекс.</t>
  </si>
  <si>
    <t>сплач.</t>
  </si>
  <si>
    <t>КРДА Дарвіна,25</t>
  </si>
  <si>
    <t>КРДА гаражі</t>
  </si>
  <si>
    <t>Управління АПР</t>
  </si>
  <si>
    <t>Управління АПР гаражі</t>
  </si>
  <si>
    <t>Фінуправління КРДА</t>
  </si>
  <si>
    <t>Освіта І-171/18</t>
  </si>
  <si>
    <t>Освіта І-172/18</t>
  </si>
  <si>
    <t>Освіта І-173/18</t>
  </si>
  <si>
    <t>Освіта І-174/18</t>
  </si>
  <si>
    <t>Освіта гараж І-175/18</t>
  </si>
  <si>
    <t>РЦ СССДМ</t>
  </si>
  <si>
    <t>КП "КНТЛЦ"</t>
  </si>
  <si>
    <t>Профспілка АПР</t>
  </si>
  <si>
    <t>Пофспілка  держустанов</t>
  </si>
  <si>
    <t>Колос</t>
  </si>
  <si>
    <t>Пасемко О.С. меб.</t>
  </si>
  <si>
    <t>Крамар приміщ та гараж</t>
  </si>
  <si>
    <t>Сливенко І.Г.(взуття)</t>
  </si>
  <si>
    <t>Сливенко О.В. (одяг)</t>
  </si>
  <si>
    <t xml:space="preserve">Заєць О.П. </t>
  </si>
  <si>
    <t>Борса А.П.</t>
  </si>
  <si>
    <t>ФОП  Настояща Н.В.</t>
  </si>
  <si>
    <t>Терцентр перук Аджам</t>
  </si>
  <si>
    <t>УПСК</t>
  </si>
  <si>
    <t>Профспілка держустанов(гаражі)</t>
  </si>
  <si>
    <t>Жиденко В. В.</t>
  </si>
  <si>
    <t>Управління ДМС</t>
  </si>
  <si>
    <t>КФ ДП "Документ"</t>
  </si>
  <si>
    <t>ТОВ "С-Авто"</t>
  </si>
  <si>
    <t xml:space="preserve"> "Ощадбанк"</t>
  </si>
  <si>
    <t>УСЗН</t>
  </si>
  <si>
    <t>"БФ-Камелот"</t>
  </si>
  <si>
    <t>ПАТ "Ліки Кіровоград"</t>
  </si>
  <si>
    <t>ПАТ "Укртелеком"</t>
  </si>
  <si>
    <t>Коханенко М.М.</t>
  </si>
  <si>
    <t>Чумаченко Л. Б.</t>
  </si>
  <si>
    <t>ФОП Бучнєв О. В.</t>
  </si>
  <si>
    <t>Гуща Л.І</t>
  </si>
  <si>
    <t>Ліподат А.С</t>
  </si>
  <si>
    <t>Крупська с/р</t>
  </si>
  <si>
    <t>ГО Батьківський нагляд</t>
  </si>
  <si>
    <t>Унгурян Р.В.</t>
  </si>
  <si>
    <t>Руденко Н.П.</t>
  </si>
  <si>
    <t xml:space="preserve">Юстиція Дарв,25,10 к </t>
  </si>
  <si>
    <t>Вербовський В.М.</t>
  </si>
  <si>
    <t>Від освіти прим та гараж</t>
  </si>
  <si>
    <t>Терцентр гараж</t>
  </si>
  <si>
    <t>Пантелеєв О.М.</t>
  </si>
  <si>
    <t>Камишевська</t>
  </si>
  <si>
    <t>КЛЗ "ЦПМСД"</t>
  </si>
  <si>
    <t>Кобилянський</t>
  </si>
  <si>
    <t xml:space="preserve">Баланда </t>
  </si>
  <si>
    <t>РДА кільцева(до 7.08)</t>
  </si>
  <si>
    <t>Ренетовий сад</t>
  </si>
  <si>
    <t>НАСК "Оранта"</t>
  </si>
  <si>
    <t>Юстиція</t>
  </si>
  <si>
    <t>Юстиція 2</t>
  </si>
  <si>
    <t>Юстиція архів</t>
  </si>
  <si>
    <t>Юстиція два каб Кільц</t>
  </si>
  <si>
    <t>Юстиція Дарв.18к</t>
  </si>
  <si>
    <t>ТОВ "Скарб здор"</t>
  </si>
  <si>
    <t>КП "Довіра"</t>
  </si>
  <si>
    <t>Военкомат</t>
  </si>
  <si>
    <t>Гол упр нац поліції</t>
  </si>
  <si>
    <t>Організація ветеранів</t>
  </si>
  <si>
    <t>Газета "Зоря"</t>
  </si>
  <si>
    <t xml:space="preserve">Казначейство </t>
  </si>
  <si>
    <t>ЦРЛ</t>
  </si>
  <si>
    <t>ТМО "ЦЕМД"</t>
  </si>
  <si>
    <t>ТМО "ЦЕМ" гараж</t>
  </si>
  <si>
    <t>КЛЗ "ЦПМ - сан доп"</t>
  </si>
  <si>
    <t>КЛЗ "ЦПМД"  гараж</t>
  </si>
  <si>
    <t xml:space="preserve">ЦРЛ </t>
  </si>
  <si>
    <t>Рай. СЕС</t>
  </si>
  <si>
    <t>Габелко</t>
  </si>
  <si>
    <t>"Сервіс"</t>
  </si>
  <si>
    <t>Войний А. В.</t>
  </si>
  <si>
    <t>Бурундуховський</t>
  </si>
  <si>
    <t>Бурундуховський 2</t>
  </si>
  <si>
    <t>Сенежук С. Й.</t>
  </si>
  <si>
    <t>Сальдо на01.01.19.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</si>
</sst>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1" fillId="2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0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2" fillId="2" borderId="7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2" fontId="2" fillId="2" borderId="7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/>
    </xf>
    <xf numFmtId="14" fontId="2" fillId="2" borderId="3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 vertical="distributed"/>
    </xf>
    <xf numFmtId="0" fontId="1" fillId="2" borderId="3" xfId="0" applyFont="1" applyFill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0.20\&#1086;&#1073;&#1084;&#1077;&#1085;&#1085;&#1080;&#1082;\&#1055;&#1088;&#1086;&#1075;&#1088;&#1072;&#1084;&#1072;%20&#1076;&#1083;&#1103;%20&#1088;&#1086;&#1079;&#1088;&#1072;&#1093;&#1091;&#1085;&#1082;&#1091;%20&#1074;&#1083;&#1072;&#1089;&#1085;&#1086;&#1089;&#1090;&#11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 12.19"/>
      <sheetName val="МО 11.19"/>
      <sheetName val="МО 10.19"/>
      <sheetName val="МО 09.19"/>
      <sheetName val="МО 08.19"/>
      <sheetName val="МО 07.19"/>
      <sheetName val="МО 06.19"/>
      <sheetName val="МО 05.19"/>
      <sheetName val="МО 04.19"/>
      <sheetName val="МО 03.19"/>
      <sheetName val="МО 02.19"/>
      <sheetName val="МО 01.19"/>
      <sheetName val="2019"/>
      <sheetName val="МО 12.18"/>
      <sheetName val="МО 11.18"/>
      <sheetName val="МО 10.18"/>
      <sheetName val="МО 09.18"/>
      <sheetName val="МО 08.18"/>
      <sheetName val="МО 07.18"/>
      <sheetName val="МО 06.18"/>
      <sheetName val="МО 05.18"/>
      <sheetName val="МО 04.18"/>
      <sheetName val="МО 03.18"/>
      <sheetName val="МО 02.18"/>
      <sheetName val="МО 01.18"/>
      <sheetName val="2018"/>
      <sheetName val="МО 12.17"/>
      <sheetName val="МО 11.17"/>
      <sheetName val="МО 10.17"/>
      <sheetName val="МО 09.17"/>
      <sheetName val="МО 08.17"/>
      <sheetName val="МО 07.17"/>
      <sheetName val="МО 06.17"/>
      <sheetName val="МО 05.17"/>
      <sheetName val="МО 04.17"/>
      <sheetName val="МО 03.17"/>
      <sheetName val="МО 02.17"/>
      <sheetName val="МО 01.17"/>
      <sheetName val="2017"/>
      <sheetName val="МО 12.16"/>
      <sheetName val="МО 11.16"/>
      <sheetName val="МО 10.16"/>
      <sheetName val="МО 09.16"/>
      <sheetName val="МО 08.16"/>
      <sheetName val="МО 07.16"/>
      <sheetName val="МО 06.16"/>
      <sheetName val="МО 05.16"/>
      <sheetName val="МО 04.16"/>
      <sheetName val="МО 03.16"/>
      <sheetName val="МО 02.16"/>
      <sheetName val="МО 01.16"/>
      <sheetName val="2016"/>
      <sheetName val="КРДА каб."/>
      <sheetName val="КРДА гаражі"/>
      <sheetName val="ФУ КРДА"/>
      <sheetName val="Профспілка АПР"/>
      <sheetName val="РЦСССДМ"/>
      <sheetName val="Освіта-І"/>
      <sheetName val="ОсвітаІІ"/>
      <sheetName val="07"/>
      <sheetName val="08"/>
      <sheetName val="ОсвітаV"/>
      <sheetName val="06"/>
      <sheetName val="Пасемко"/>
      <sheetName val="Крамар"/>
      <sheetName val="Сливенко взуття"/>
      <sheetName val="Сливенко одяг"/>
      <sheetName val="Заєць"/>
      <sheetName val="05"/>
      <sheetName val="Настояща"/>
      <sheetName val="04"/>
      <sheetName val="ДМС"/>
      <sheetName val="Ощадбанк"/>
      <sheetName val="УСЗН"/>
      <sheetName val="Укртелеком"/>
      <sheetName val="Коханенко"/>
      <sheetName val="0"/>
      <sheetName val="01"/>
      <sheetName val="02"/>
      <sheetName val="Унгурян"/>
      <sheetName val="Турчанова"/>
      <sheetName val="Турчанова(гаражі)"/>
      <sheetName val="70"/>
      <sheetName val="71"/>
      <sheetName val="72"/>
      <sheetName val="73"/>
      <sheetName val="74"/>
      <sheetName val="75"/>
      <sheetName val="76"/>
      <sheetName val="77"/>
      <sheetName val="78"/>
    </sheetNames>
    <sheetDataSet>
      <sheetData sheetId="25">
        <row r="3">
          <cell r="AM3">
            <v>73.31651528993999</v>
          </cell>
          <cell r="AO3">
            <v>-66.56369050391635</v>
          </cell>
        </row>
        <row r="4">
          <cell r="AM4">
            <v>10.570408854634978</v>
          </cell>
          <cell r="AO4">
            <v>-10.758855747617417</v>
          </cell>
        </row>
        <row r="5">
          <cell r="AM5">
            <v>0</v>
          </cell>
          <cell r="AO5">
            <v>81.78104338056234</v>
          </cell>
        </row>
        <row r="6">
          <cell r="AM6">
            <v>0</v>
          </cell>
          <cell r="AO6">
            <v>82.06632609002942</v>
          </cell>
        </row>
        <row r="7">
          <cell r="AM7">
            <v>8.528416395577002</v>
          </cell>
          <cell r="AO7">
            <v>-2.133347013901272</v>
          </cell>
        </row>
        <row r="8">
          <cell r="AM8">
            <v>5.071291908541559</v>
          </cell>
          <cell r="AO8">
            <v>-0.9169014607959554</v>
          </cell>
        </row>
        <row r="9">
          <cell r="AM9">
            <v>12.92866393967694</v>
          </cell>
          <cell r="AO9">
            <v>-12.393804749443007</v>
          </cell>
        </row>
        <row r="10">
          <cell r="AM10">
            <v>0</v>
          </cell>
          <cell r="AO10">
            <v>0.1336313022968385</v>
          </cell>
        </row>
        <row r="11">
          <cell r="AM11">
            <v>0</v>
          </cell>
          <cell r="AO11">
            <v>-0.3098733723693208</v>
          </cell>
        </row>
        <row r="12">
          <cell r="AM12">
            <v>3.7218774793665226</v>
          </cell>
          <cell r="AO12">
            <v>-3.5673868082682603</v>
          </cell>
        </row>
        <row r="13">
          <cell r="AM13">
            <v>2.984340505849559</v>
          </cell>
          <cell r="AO13">
            <v>-2.9448259211140666</v>
          </cell>
        </row>
        <row r="14">
          <cell r="AM14">
            <v>0</v>
          </cell>
          <cell r="AO14">
            <v>612.5423674499998</v>
          </cell>
        </row>
        <row r="15">
          <cell r="AM15">
            <v>39.74244816203999</v>
          </cell>
          <cell r="AO15">
            <v>-0.005977641818958546</v>
          </cell>
        </row>
        <row r="16">
          <cell r="AO16">
            <v>-0.004937304547638632</v>
          </cell>
        </row>
        <row r="17">
          <cell r="AM17">
            <v>0</v>
          </cell>
          <cell r="AO17">
            <v>154.40092796236559</v>
          </cell>
        </row>
        <row r="18">
          <cell r="AM18">
            <v>2023.8276968932585</v>
          </cell>
          <cell r="AO18">
            <v>-0.2959020058369788</v>
          </cell>
        </row>
        <row r="19">
          <cell r="AM19">
            <v>3677.910326999999</v>
          </cell>
          <cell r="AO19">
            <v>-901.724922466019</v>
          </cell>
        </row>
        <row r="20">
          <cell r="AM20">
            <v>296.42703052972826</v>
          </cell>
          <cell r="AO20">
            <v>-72.06491511592185</v>
          </cell>
        </row>
        <row r="21">
          <cell r="AM21">
            <v>208.69514026919995</v>
          </cell>
          <cell r="AO21">
            <v>-20.622173740324797</v>
          </cell>
        </row>
        <row r="22">
          <cell r="AO22">
            <v>-508.24474678037313</v>
          </cell>
        </row>
        <row r="23">
          <cell r="AM23">
            <v>0</v>
          </cell>
          <cell r="AO23">
            <v>-241.68483195064118</v>
          </cell>
        </row>
        <row r="24">
          <cell r="AO24">
            <v>-0.0048035655949831835</v>
          </cell>
        </row>
        <row r="25">
          <cell r="AM25">
            <v>0</v>
          </cell>
          <cell r="AO25">
            <v>2.535299613678225</v>
          </cell>
        </row>
        <row r="26">
          <cell r="AM26">
            <v>18.292154446482776</v>
          </cell>
          <cell r="AO26">
            <v>209.91228642555586</v>
          </cell>
        </row>
        <row r="28">
          <cell r="AM28">
            <v>0</v>
          </cell>
          <cell r="AO28">
            <v>7.07</v>
          </cell>
        </row>
        <row r="29">
          <cell r="AM29">
            <v>72.31822534403997</v>
          </cell>
          <cell r="AO29">
            <v>-0.004154944250785775</v>
          </cell>
        </row>
        <row r="30">
          <cell r="AM30">
            <v>0</v>
          </cell>
          <cell r="AO30">
            <v>124.22</v>
          </cell>
        </row>
        <row r="31">
          <cell r="AM31">
            <v>0</v>
          </cell>
          <cell r="AO31">
            <v>38461.67</v>
          </cell>
        </row>
        <row r="32">
          <cell r="AM32">
            <v>1565.2135520189997</v>
          </cell>
          <cell r="AO32">
            <v>1565.2249405348375</v>
          </cell>
        </row>
        <row r="33">
          <cell r="AM33">
            <v>25.836458365326955</v>
          </cell>
          <cell r="AO33">
            <v>7527.137498076688</v>
          </cell>
        </row>
        <row r="34">
          <cell r="AM34">
            <v>0</v>
          </cell>
          <cell r="AO34">
            <v>599.0661344093296</v>
          </cell>
        </row>
        <row r="35">
          <cell r="AM35">
            <v>0</v>
          </cell>
          <cell r="AO35">
            <v>-1071.45</v>
          </cell>
        </row>
        <row r="36">
          <cell r="AM36">
            <v>0</v>
          </cell>
          <cell r="AO36">
            <v>0.0040782407186270575</v>
          </cell>
        </row>
        <row r="37">
          <cell r="AM37">
            <v>365.21649547109996</v>
          </cell>
          <cell r="AO37">
            <v>377.1555887617278</v>
          </cell>
        </row>
        <row r="38">
          <cell r="AM38">
            <v>0</v>
          </cell>
          <cell r="AO38">
            <v>-84.99958134790847</v>
          </cell>
        </row>
        <row r="39">
          <cell r="AM39">
            <v>193.59188210771362</v>
          </cell>
          <cell r="AO39">
            <v>466.3434910929691</v>
          </cell>
        </row>
        <row r="40">
          <cell r="AM40">
            <v>0</v>
          </cell>
          <cell r="AO40">
            <v>1567.9552646101001</v>
          </cell>
        </row>
        <row r="41">
          <cell r="AM41">
            <v>0</v>
          </cell>
          <cell r="AO41">
            <v>-70.4</v>
          </cell>
        </row>
        <row r="42">
          <cell r="AM42">
            <v>0</v>
          </cell>
          <cell r="AO42">
            <v>3599.6199763201225</v>
          </cell>
        </row>
        <row r="43">
          <cell r="AM43">
            <v>384.9822042254343</v>
          </cell>
          <cell r="AO43">
            <v>384.9835166813209</v>
          </cell>
        </row>
        <row r="44">
          <cell r="AM44">
            <v>3130.4271040379995</v>
          </cell>
          <cell r="AO44">
            <v>8892.919995200798</v>
          </cell>
        </row>
        <row r="45">
          <cell r="AM45">
            <v>0</v>
          </cell>
          <cell r="AO45">
            <v>-2835.749999999998</v>
          </cell>
        </row>
        <row r="46">
          <cell r="AO46">
            <v>304.54</v>
          </cell>
        </row>
        <row r="47">
          <cell r="AO47">
            <v>-26.31</v>
          </cell>
        </row>
        <row r="48">
          <cell r="AO48">
            <v>59.78</v>
          </cell>
        </row>
        <row r="49">
          <cell r="AO49">
            <v>-5945.061851749833</v>
          </cell>
        </row>
        <row r="50">
          <cell r="AO50">
            <v>-578.18</v>
          </cell>
        </row>
        <row r="51">
          <cell r="AO51">
            <v>2784.6</v>
          </cell>
        </row>
        <row r="52">
          <cell r="AO52">
            <v>0</v>
          </cell>
        </row>
        <row r="53">
          <cell r="AO53">
            <v>0</v>
          </cell>
        </row>
        <row r="54">
          <cell r="AO54">
            <v>2063.62</v>
          </cell>
        </row>
        <row r="55">
          <cell r="AO55">
            <v>54.97</v>
          </cell>
        </row>
        <row r="56">
          <cell r="AO56">
            <v>13879.65</v>
          </cell>
        </row>
        <row r="57">
          <cell r="AO57">
            <v>1078.01</v>
          </cell>
        </row>
        <row r="58">
          <cell r="AO58">
            <v>2025.26</v>
          </cell>
        </row>
        <row r="59">
          <cell r="AO59">
            <v>261.89</v>
          </cell>
        </row>
        <row r="60">
          <cell r="AO60">
            <v>388.44</v>
          </cell>
        </row>
        <row r="61">
          <cell r="AO61">
            <v>307.97</v>
          </cell>
        </row>
        <row r="62">
          <cell r="AO62">
            <v>218.98</v>
          </cell>
        </row>
        <row r="63">
          <cell r="AO63">
            <v>0</v>
          </cell>
        </row>
        <row r="64">
          <cell r="AO64">
            <v>0</v>
          </cell>
        </row>
        <row r="65">
          <cell r="AO65">
            <v>0</v>
          </cell>
        </row>
        <row r="66">
          <cell r="AO66">
            <v>0</v>
          </cell>
        </row>
        <row r="67">
          <cell r="AO67">
            <v>0</v>
          </cell>
        </row>
        <row r="68">
          <cell r="AO68">
            <v>0</v>
          </cell>
        </row>
        <row r="69">
          <cell r="AO69">
            <v>0</v>
          </cell>
        </row>
        <row r="70">
          <cell r="AO70">
            <v>0</v>
          </cell>
        </row>
        <row r="71">
          <cell r="AO71">
            <v>13</v>
          </cell>
        </row>
        <row r="72">
          <cell r="AO72">
            <v>2.2</v>
          </cell>
        </row>
        <row r="73">
          <cell r="AO73">
            <v>2.2</v>
          </cell>
        </row>
        <row r="74">
          <cell r="AO74">
            <v>2.2</v>
          </cell>
        </row>
        <row r="75">
          <cell r="AO75">
            <v>2</v>
          </cell>
        </row>
        <row r="76">
          <cell r="AO76">
            <v>2</v>
          </cell>
        </row>
        <row r="77">
          <cell r="AO77">
            <v>2</v>
          </cell>
        </row>
        <row r="78">
          <cell r="AO78">
            <v>2</v>
          </cell>
        </row>
        <row r="79">
          <cell r="AO79">
            <v>2</v>
          </cell>
        </row>
        <row r="80">
          <cell r="AO80">
            <v>2</v>
          </cell>
        </row>
        <row r="81">
          <cell r="AO81">
            <v>2</v>
          </cell>
        </row>
        <row r="82">
          <cell r="AO82">
            <v>45.97</v>
          </cell>
        </row>
        <row r="83">
          <cell r="AO83">
            <v>147492.69</v>
          </cell>
        </row>
        <row r="84">
          <cell r="AO84">
            <v>26789.85</v>
          </cell>
        </row>
        <row r="85">
          <cell r="AO85">
            <v>4860.1</v>
          </cell>
        </row>
        <row r="86">
          <cell r="AO86">
            <v>1021.89</v>
          </cell>
        </row>
        <row r="87">
          <cell r="AO87">
            <v>2958.09</v>
          </cell>
        </row>
        <row r="88">
          <cell r="AO88">
            <v>649.48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9"/>
  <sheetViews>
    <sheetView tabSelected="1" workbookViewId="0" topLeftCell="A1">
      <selection activeCell="K35" sqref="K35"/>
    </sheetView>
  </sheetViews>
  <sheetFormatPr defaultColWidth="9.140625" defaultRowHeight="12.75"/>
  <cols>
    <col min="2" max="2" width="32.140625" style="0" customWidth="1"/>
    <col min="3" max="3" width="17.57421875" style="0" customWidth="1"/>
    <col min="4" max="4" width="11.00390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2.57421875" style="0" customWidth="1"/>
    <col min="9" max="9" width="11.7109375" style="0" customWidth="1"/>
    <col min="10" max="10" width="11.28125" style="0" customWidth="1"/>
    <col min="11" max="11" width="12.421875" style="0" customWidth="1"/>
    <col min="13" max="13" width="11.8515625" style="0" customWidth="1"/>
    <col min="14" max="14" width="11.7109375" style="0" customWidth="1"/>
    <col min="15" max="15" width="13.28125" style="0" customWidth="1"/>
    <col min="16" max="17" width="10.7109375" style="0" customWidth="1"/>
    <col min="18" max="19" width="11.140625" style="0" customWidth="1"/>
    <col min="20" max="20" width="12.140625" style="0" customWidth="1"/>
    <col min="22" max="22" width="11.421875" style="0" customWidth="1"/>
    <col min="23" max="23" width="10.7109375" style="0" customWidth="1"/>
    <col min="25" max="25" width="9.57421875" style="0" customWidth="1"/>
    <col min="40" max="40" width="12.140625" style="0" customWidth="1"/>
  </cols>
  <sheetData>
    <row r="1" spans="1:40" ht="15">
      <c r="A1" s="27" t="s">
        <v>0</v>
      </c>
      <c r="B1" s="29" t="s">
        <v>1</v>
      </c>
      <c r="C1" s="31" t="s">
        <v>98</v>
      </c>
      <c r="D1" s="12" t="s">
        <v>2</v>
      </c>
      <c r="E1" s="13">
        <v>1.008</v>
      </c>
      <c r="F1" s="14"/>
      <c r="G1" s="12" t="s">
        <v>3</v>
      </c>
      <c r="H1" s="13">
        <v>1.01</v>
      </c>
      <c r="I1" s="14"/>
      <c r="J1" s="12" t="s">
        <v>4</v>
      </c>
      <c r="K1" s="13">
        <v>1.005</v>
      </c>
      <c r="L1" s="14"/>
      <c r="M1" s="12" t="s">
        <v>5</v>
      </c>
      <c r="N1" s="13">
        <v>1.009</v>
      </c>
      <c r="O1" s="14"/>
      <c r="P1" s="12" t="s">
        <v>6</v>
      </c>
      <c r="Q1" s="13">
        <v>1.01</v>
      </c>
      <c r="R1" s="14"/>
      <c r="S1" s="12" t="s">
        <v>7</v>
      </c>
      <c r="T1" s="13">
        <v>1.007</v>
      </c>
      <c r="U1" s="14"/>
      <c r="V1" s="12" t="s">
        <v>8</v>
      </c>
      <c r="W1" s="13">
        <v>0.995</v>
      </c>
      <c r="X1" s="14"/>
      <c r="Y1" s="12" t="s">
        <v>9</v>
      </c>
      <c r="Z1" s="13">
        <v>0</v>
      </c>
      <c r="AA1" s="14"/>
      <c r="AB1" s="12" t="s">
        <v>10</v>
      </c>
      <c r="AC1" s="13">
        <v>0</v>
      </c>
      <c r="AD1" s="14"/>
      <c r="AE1" s="12" t="s">
        <v>11</v>
      </c>
      <c r="AF1" s="13">
        <v>0</v>
      </c>
      <c r="AG1" s="14"/>
      <c r="AH1" s="12" t="s">
        <v>12</v>
      </c>
      <c r="AI1" s="13">
        <v>0</v>
      </c>
      <c r="AJ1" s="14"/>
      <c r="AK1" s="12" t="s">
        <v>13</v>
      </c>
      <c r="AL1" s="13">
        <v>0</v>
      </c>
      <c r="AM1" s="14"/>
      <c r="AN1" s="33" t="s">
        <v>14</v>
      </c>
    </row>
    <row r="2" spans="1:40" ht="15">
      <c r="A2" s="28"/>
      <c r="B2" s="30"/>
      <c r="C2" s="32"/>
      <c r="D2" s="15" t="s">
        <v>15</v>
      </c>
      <c r="E2" s="15" t="s">
        <v>16</v>
      </c>
      <c r="F2" s="5" t="s">
        <v>17</v>
      </c>
      <c r="G2" s="15" t="s">
        <v>15</v>
      </c>
      <c r="H2" s="15" t="s">
        <v>16</v>
      </c>
      <c r="I2" s="5" t="s">
        <v>17</v>
      </c>
      <c r="J2" s="15" t="s">
        <v>15</v>
      </c>
      <c r="K2" s="15" t="s">
        <v>16</v>
      </c>
      <c r="L2" s="5" t="s">
        <v>17</v>
      </c>
      <c r="M2" s="15" t="s">
        <v>15</v>
      </c>
      <c r="N2" s="15" t="s">
        <v>16</v>
      </c>
      <c r="O2" s="5" t="s">
        <v>17</v>
      </c>
      <c r="P2" s="15" t="s">
        <v>15</v>
      </c>
      <c r="Q2" s="15" t="s">
        <v>16</v>
      </c>
      <c r="R2" s="5" t="s">
        <v>17</v>
      </c>
      <c r="S2" s="15" t="s">
        <v>15</v>
      </c>
      <c r="T2" s="15" t="s">
        <v>16</v>
      </c>
      <c r="U2" s="5" t="s">
        <v>17</v>
      </c>
      <c r="V2" s="15" t="s">
        <v>15</v>
      </c>
      <c r="W2" s="15" t="s">
        <v>16</v>
      </c>
      <c r="X2" s="5" t="s">
        <v>17</v>
      </c>
      <c r="Y2" s="15" t="s">
        <v>15</v>
      </c>
      <c r="Z2" s="15" t="s">
        <v>16</v>
      </c>
      <c r="AA2" s="5" t="s">
        <v>17</v>
      </c>
      <c r="AB2" s="15" t="s">
        <v>15</v>
      </c>
      <c r="AC2" s="15" t="s">
        <v>16</v>
      </c>
      <c r="AD2" s="5" t="s">
        <v>17</v>
      </c>
      <c r="AE2" s="15" t="s">
        <v>15</v>
      </c>
      <c r="AF2" s="15" t="s">
        <v>16</v>
      </c>
      <c r="AG2" s="5" t="s">
        <v>17</v>
      </c>
      <c r="AH2" s="15" t="s">
        <v>15</v>
      </c>
      <c r="AI2" s="15" t="s">
        <v>16</v>
      </c>
      <c r="AJ2" s="5" t="s">
        <v>17</v>
      </c>
      <c r="AK2" s="15" t="s">
        <v>15</v>
      </c>
      <c r="AL2" s="15" t="s">
        <v>16</v>
      </c>
      <c r="AM2" s="5" t="s">
        <v>17</v>
      </c>
      <c r="AN2" s="34"/>
    </row>
    <row r="3" spans="1:40" ht="15">
      <c r="A3" s="4">
        <v>1</v>
      </c>
      <c r="B3" s="5" t="s">
        <v>18</v>
      </c>
      <c r="C3" s="1">
        <f>'[1]2018'!AO3</f>
        <v>-66.56369050391635</v>
      </c>
      <c r="D3" s="1">
        <f>'[1]2018'!AM3</f>
        <v>73.31651528993999</v>
      </c>
      <c r="E3" s="1">
        <f>D3*E1</f>
        <v>73.90304741225951</v>
      </c>
      <c r="F3" s="2"/>
      <c r="G3" s="1">
        <f aca="true" t="shared" si="0" ref="G3:G46">E3</f>
        <v>73.90304741225951</v>
      </c>
      <c r="H3" s="1">
        <f>G3*H1</f>
        <v>74.64207788638211</v>
      </c>
      <c r="I3" s="2">
        <v>148.54</v>
      </c>
      <c r="J3" s="1">
        <f aca="true" t="shared" si="1" ref="J3:J46">H3</f>
        <v>74.64207788638211</v>
      </c>
      <c r="K3" s="1">
        <f>J3*K1</f>
        <v>75.01528827581402</v>
      </c>
      <c r="L3" s="2">
        <v>75.02</v>
      </c>
      <c r="M3" s="1">
        <f>K3</f>
        <v>75.01528827581402</v>
      </c>
      <c r="N3" s="1">
        <f>M3*N1</f>
        <v>75.69042587029634</v>
      </c>
      <c r="O3" s="2"/>
      <c r="P3" s="1">
        <f aca="true" t="shared" si="2" ref="P3:P46">N3</f>
        <v>75.69042587029634</v>
      </c>
      <c r="Q3" s="1">
        <f>P3*Q1</f>
        <v>76.4473301289993</v>
      </c>
      <c r="R3" s="2">
        <v>152.14</v>
      </c>
      <c r="S3" s="3">
        <f>Q3</f>
        <v>76.4473301289993</v>
      </c>
      <c r="T3" s="1">
        <f>S3*T1</f>
        <v>76.98246143990228</v>
      </c>
      <c r="U3" s="2">
        <v>76.98</v>
      </c>
      <c r="V3" s="1">
        <f aca="true" t="shared" si="3" ref="V3:V44">T3</f>
        <v>76.98246143990228</v>
      </c>
      <c r="W3" s="1">
        <f>V3*W1</f>
        <v>76.59754913270277</v>
      </c>
      <c r="X3" s="2"/>
      <c r="Y3" s="1">
        <f aca="true" t="shared" si="4" ref="Y3:Y46">W3</f>
        <v>76.59754913270277</v>
      </c>
      <c r="Z3" s="1">
        <f>Y3*Z1</f>
        <v>0</v>
      </c>
      <c r="AA3" s="2"/>
      <c r="AB3" s="1">
        <f aca="true" t="shared" si="5" ref="AB3:AB29">Z3</f>
        <v>0</v>
      </c>
      <c r="AC3" s="1">
        <f>AB3*AC1</f>
        <v>0</v>
      </c>
      <c r="AD3" s="2"/>
      <c r="AE3" s="1">
        <f aca="true" t="shared" si="6" ref="AE3:AE66">AC3</f>
        <v>0</v>
      </c>
      <c r="AF3" s="1">
        <f>AE3*AF1</f>
        <v>0</v>
      </c>
      <c r="AG3" s="2"/>
      <c r="AH3" s="1">
        <f aca="true" t="shared" si="7" ref="AH3:AH46">AF3</f>
        <v>0</v>
      </c>
      <c r="AI3" s="1">
        <f>AH3*AI1</f>
        <v>0</v>
      </c>
      <c r="AJ3" s="2"/>
      <c r="AK3" s="1">
        <f aca="true" t="shared" si="8" ref="AK3:AK46">AI3</f>
        <v>0</v>
      </c>
      <c r="AL3" s="1">
        <f>AK3*AL1</f>
        <v>0</v>
      </c>
      <c r="AM3" s="2"/>
      <c r="AN3" s="1">
        <f aca="true" t="shared" si="9" ref="AN3:AN35">C3+(E3+H3+K3+N3+Q3+T3+W3+Z3+AC3+AF3+AI3+AL3)-(F3+I3+L3+O3+R3+U3+X3+AA3+AD3+AG3+AJ3+AM3)</f>
        <v>10.034489642439894</v>
      </c>
    </row>
    <row r="4" spans="1:40" ht="15">
      <c r="A4" s="4">
        <f aca="true" t="shared" si="10" ref="A4:A22">A3+1</f>
        <v>2</v>
      </c>
      <c r="B4" s="5" t="s">
        <v>19</v>
      </c>
      <c r="C4" s="1">
        <f>'[1]2018'!AO4</f>
        <v>-10.758855747617417</v>
      </c>
      <c r="D4" s="1">
        <f>'[1]2018'!AM4</f>
        <v>10.570408854634978</v>
      </c>
      <c r="E4" s="1">
        <f>D4*E1</f>
        <v>10.654972125472058</v>
      </c>
      <c r="F4" s="2"/>
      <c r="G4" s="1">
        <f t="shared" si="0"/>
        <v>10.654972125472058</v>
      </c>
      <c r="H4" s="1">
        <f>G4*H1</f>
        <v>10.76152184672678</v>
      </c>
      <c r="I4" s="2"/>
      <c r="J4" s="1">
        <f t="shared" si="1"/>
        <v>10.76152184672678</v>
      </c>
      <c r="K4" s="1">
        <f>J4*K1</f>
        <v>10.815329455960413</v>
      </c>
      <c r="L4" s="2">
        <v>10.82</v>
      </c>
      <c r="M4" s="1">
        <f>K4</f>
        <v>10.815329455960413</v>
      </c>
      <c r="N4" s="1">
        <f>M4*N1</f>
        <v>10.912667421064056</v>
      </c>
      <c r="O4" s="2"/>
      <c r="P4" s="1">
        <f t="shared" si="2"/>
        <v>10.912667421064056</v>
      </c>
      <c r="Q4" s="1">
        <f>P4*Q1</f>
        <v>11.021794095274696</v>
      </c>
      <c r="R4" s="2">
        <v>21.93</v>
      </c>
      <c r="S4" s="3">
        <f>Q4</f>
        <v>11.021794095274696</v>
      </c>
      <c r="T4" s="1">
        <f>S4*T1</f>
        <v>11.098946653941619</v>
      </c>
      <c r="U4" s="2">
        <v>11.1</v>
      </c>
      <c r="V4" s="1">
        <f t="shared" si="3"/>
        <v>11.098946653941619</v>
      </c>
      <c r="W4" s="1">
        <f>V4*W1</f>
        <v>11.043451920671911</v>
      </c>
      <c r="X4" s="2"/>
      <c r="Y4" s="1">
        <f t="shared" si="4"/>
        <v>11.043451920671911</v>
      </c>
      <c r="Z4" s="1">
        <f>Y4*Z1</f>
        <v>0</v>
      </c>
      <c r="AA4" s="2"/>
      <c r="AB4" s="1">
        <f t="shared" si="5"/>
        <v>0</v>
      </c>
      <c r="AC4" s="1">
        <f>AB4*AC1</f>
        <v>0</v>
      </c>
      <c r="AD4" s="2"/>
      <c r="AE4" s="1">
        <f t="shared" si="6"/>
        <v>0</v>
      </c>
      <c r="AF4" s="1">
        <f>AE4*AF1</f>
        <v>0</v>
      </c>
      <c r="AG4" s="2"/>
      <c r="AH4" s="1">
        <f t="shared" si="7"/>
        <v>0</v>
      </c>
      <c r="AI4" s="1">
        <f>AH4*AI1</f>
        <v>0</v>
      </c>
      <c r="AJ4" s="2"/>
      <c r="AK4" s="1">
        <f t="shared" si="8"/>
        <v>0</v>
      </c>
      <c r="AL4" s="1">
        <f>AK4*AL1</f>
        <v>0</v>
      </c>
      <c r="AM4" s="2"/>
      <c r="AN4" s="1">
        <f t="shared" si="9"/>
        <v>21.69982777149412</v>
      </c>
    </row>
    <row r="5" spans="1:40" ht="15">
      <c r="A5" s="16">
        <f t="shared" si="10"/>
        <v>3</v>
      </c>
      <c r="B5" s="17" t="s">
        <v>20</v>
      </c>
      <c r="C5" s="1">
        <f>'[1]2018'!AO5</f>
        <v>81.78104338056234</v>
      </c>
      <c r="D5" s="1">
        <f>'[1]2018'!AM5</f>
        <v>0</v>
      </c>
      <c r="E5" s="3">
        <f>D5*E1</f>
        <v>0</v>
      </c>
      <c r="F5" s="18"/>
      <c r="G5" s="3">
        <f t="shared" si="0"/>
        <v>0</v>
      </c>
      <c r="H5" s="3">
        <f>G5*H1</f>
        <v>0</v>
      </c>
      <c r="I5" s="18"/>
      <c r="J5" s="3">
        <f t="shared" si="1"/>
        <v>0</v>
      </c>
      <c r="K5" s="3">
        <f>J5*K1</f>
        <v>0</v>
      </c>
      <c r="L5" s="18"/>
      <c r="M5" s="3">
        <f>K5</f>
        <v>0</v>
      </c>
      <c r="N5" s="3">
        <f>M5*N1</f>
        <v>0</v>
      </c>
      <c r="O5" s="18"/>
      <c r="P5" s="3">
        <f t="shared" si="2"/>
        <v>0</v>
      </c>
      <c r="Q5" s="3">
        <f>P5*Q1</f>
        <v>0</v>
      </c>
      <c r="R5" s="18"/>
      <c r="S5" s="3">
        <f>Q5</f>
        <v>0</v>
      </c>
      <c r="T5" s="3">
        <f>S5*T1</f>
        <v>0</v>
      </c>
      <c r="U5" s="18"/>
      <c r="V5" s="3">
        <f t="shared" si="3"/>
        <v>0</v>
      </c>
      <c r="W5" s="3">
        <f>V5*W1</f>
        <v>0</v>
      </c>
      <c r="X5" s="18"/>
      <c r="Y5" s="3">
        <f t="shared" si="4"/>
        <v>0</v>
      </c>
      <c r="Z5" s="3">
        <f>Y5*Z1</f>
        <v>0</v>
      </c>
      <c r="AA5" s="18"/>
      <c r="AB5" s="3">
        <f t="shared" si="5"/>
        <v>0</v>
      </c>
      <c r="AC5" s="3">
        <f>AB5*AC1</f>
        <v>0</v>
      </c>
      <c r="AD5" s="18"/>
      <c r="AE5" s="1">
        <f t="shared" si="6"/>
        <v>0</v>
      </c>
      <c r="AF5" s="3">
        <f>AE5*AF1</f>
        <v>0</v>
      </c>
      <c r="AG5" s="18"/>
      <c r="AH5" s="3">
        <f t="shared" si="7"/>
        <v>0</v>
      </c>
      <c r="AI5" s="3">
        <f>AH5*AI1</f>
        <v>0</v>
      </c>
      <c r="AJ5" s="18"/>
      <c r="AK5" s="3">
        <f t="shared" si="8"/>
        <v>0</v>
      </c>
      <c r="AL5" s="3">
        <f>AK5*AL1</f>
        <v>0</v>
      </c>
      <c r="AM5" s="18"/>
      <c r="AN5" s="3">
        <f t="shared" si="9"/>
        <v>81.78104338056234</v>
      </c>
    </row>
    <row r="6" spans="1:40" ht="15">
      <c r="A6" s="16">
        <f t="shared" si="10"/>
        <v>4</v>
      </c>
      <c r="B6" s="17" t="s">
        <v>21</v>
      </c>
      <c r="C6" s="1">
        <f>'[1]2018'!AO6</f>
        <v>82.06632609002942</v>
      </c>
      <c r="D6" s="1">
        <f>'[1]2018'!AM6</f>
        <v>0</v>
      </c>
      <c r="E6" s="3">
        <f>D6*E1</f>
        <v>0</v>
      </c>
      <c r="F6" s="18"/>
      <c r="G6" s="3">
        <f t="shared" si="0"/>
        <v>0</v>
      </c>
      <c r="H6" s="3">
        <f>G6*H1</f>
        <v>0</v>
      </c>
      <c r="I6" s="18"/>
      <c r="J6" s="3">
        <f t="shared" si="1"/>
        <v>0</v>
      </c>
      <c r="K6" s="3">
        <f>J6*K1</f>
        <v>0</v>
      </c>
      <c r="L6" s="18"/>
      <c r="M6" s="3">
        <f>K6</f>
        <v>0</v>
      </c>
      <c r="N6" s="3">
        <f>M6*N1</f>
        <v>0</v>
      </c>
      <c r="O6" s="18"/>
      <c r="P6" s="3">
        <f t="shared" si="2"/>
        <v>0</v>
      </c>
      <c r="Q6" s="3">
        <f>P6*Q1</f>
        <v>0</v>
      </c>
      <c r="R6" s="18"/>
      <c r="S6" s="3">
        <f aca="true" t="shared" si="11" ref="S6:S69">Q6</f>
        <v>0</v>
      </c>
      <c r="T6" s="3">
        <f>S6*T1</f>
        <v>0</v>
      </c>
      <c r="U6" s="18"/>
      <c r="V6" s="3">
        <f t="shared" si="3"/>
        <v>0</v>
      </c>
      <c r="W6" s="3">
        <f>V6*W1</f>
        <v>0</v>
      </c>
      <c r="X6" s="18"/>
      <c r="Y6" s="3">
        <f t="shared" si="4"/>
        <v>0</v>
      </c>
      <c r="Z6" s="3">
        <f>Y6*Z1</f>
        <v>0</v>
      </c>
      <c r="AA6" s="18"/>
      <c r="AB6" s="3">
        <f t="shared" si="5"/>
        <v>0</v>
      </c>
      <c r="AC6" s="3">
        <f>AB6*AC1</f>
        <v>0</v>
      </c>
      <c r="AD6" s="18"/>
      <c r="AE6" s="1">
        <f t="shared" si="6"/>
        <v>0</v>
      </c>
      <c r="AF6" s="3">
        <f>AE6*AF1</f>
        <v>0</v>
      </c>
      <c r="AG6" s="18"/>
      <c r="AH6" s="3">
        <f t="shared" si="7"/>
        <v>0</v>
      </c>
      <c r="AI6" s="3">
        <f>AH6*AI1</f>
        <v>0</v>
      </c>
      <c r="AJ6" s="18"/>
      <c r="AK6" s="3">
        <f t="shared" si="8"/>
        <v>0</v>
      </c>
      <c r="AL6" s="3">
        <f>AK6*AL1</f>
        <v>0</v>
      </c>
      <c r="AM6" s="18"/>
      <c r="AN6" s="3">
        <f t="shared" si="9"/>
        <v>82.06632609002942</v>
      </c>
    </row>
    <row r="7" spans="1:40" ht="15">
      <c r="A7" s="4">
        <f t="shared" si="10"/>
        <v>5</v>
      </c>
      <c r="B7" s="5" t="s">
        <v>22</v>
      </c>
      <c r="C7" s="1">
        <f>'[1]2018'!AO7</f>
        <v>-2.133347013901272</v>
      </c>
      <c r="D7" s="1">
        <f>'[1]2018'!AM7</f>
        <v>8.528416395577002</v>
      </c>
      <c r="E7" s="1">
        <f>D7*E1</f>
        <v>8.596643726741618</v>
      </c>
      <c r="F7" s="2"/>
      <c r="G7" s="1">
        <f t="shared" si="0"/>
        <v>8.596643726741618</v>
      </c>
      <c r="H7" s="1">
        <f>G7*H1</f>
        <v>8.682610164009034</v>
      </c>
      <c r="I7" s="2">
        <v>23.31</v>
      </c>
      <c r="J7" s="1">
        <f t="shared" si="1"/>
        <v>8.682610164009034</v>
      </c>
      <c r="K7" s="1">
        <f>J7*K1</f>
        <v>8.726023214829079</v>
      </c>
      <c r="L7" s="2">
        <v>8.73</v>
      </c>
      <c r="M7" s="3">
        <f aca="true" t="shared" si="12" ref="M7:M13">K7</f>
        <v>8.726023214829079</v>
      </c>
      <c r="N7" s="1">
        <f>M7*N1</f>
        <v>8.804557423762539</v>
      </c>
      <c r="O7" s="2"/>
      <c r="P7" s="1">
        <f t="shared" si="2"/>
        <v>8.804557423762539</v>
      </c>
      <c r="Q7" s="1">
        <f>P7*Q1</f>
        <v>8.892602998000164</v>
      </c>
      <c r="R7" s="2">
        <v>17.69</v>
      </c>
      <c r="S7" s="3">
        <f t="shared" si="11"/>
        <v>8.892602998000164</v>
      </c>
      <c r="T7" s="1">
        <f>S7*T1</f>
        <v>8.954851218986164</v>
      </c>
      <c r="U7" s="2">
        <v>8.95</v>
      </c>
      <c r="V7" s="1">
        <f t="shared" si="3"/>
        <v>8.954851218986164</v>
      </c>
      <c r="W7" s="1">
        <f>V7*W1</f>
        <v>8.910076962891234</v>
      </c>
      <c r="X7" s="2"/>
      <c r="Y7" s="1">
        <f t="shared" si="4"/>
        <v>8.910076962891234</v>
      </c>
      <c r="Z7" s="1">
        <f>Y7*Z1</f>
        <v>0</v>
      </c>
      <c r="AA7" s="2"/>
      <c r="AB7" s="1">
        <f t="shared" si="5"/>
        <v>0</v>
      </c>
      <c r="AC7" s="1">
        <f>AB7*AC1</f>
        <v>0</v>
      </c>
      <c r="AD7" s="2"/>
      <c r="AE7" s="1">
        <f t="shared" si="6"/>
        <v>0</v>
      </c>
      <c r="AF7" s="1">
        <f>AE7*AF1</f>
        <v>0</v>
      </c>
      <c r="AG7" s="2"/>
      <c r="AH7" s="1">
        <f t="shared" si="7"/>
        <v>0</v>
      </c>
      <c r="AI7" s="1">
        <f>AH7*AI1</f>
        <v>0</v>
      </c>
      <c r="AJ7" s="2"/>
      <c r="AK7" s="1">
        <f t="shared" si="8"/>
        <v>0</v>
      </c>
      <c r="AL7" s="1">
        <f>AK7*AL1</f>
        <v>0</v>
      </c>
      <c r="AM7" s="2"/>
      <c r="AN7" s="1">
        <f t="shared" si="9"/>
        <v>0.7540186953185497</v>
      </c>
    </row>
    <row r="8" spans="1:40" ht="15">
      <c r="A8" s="4">
        <f t="shared" si="10"/>
        <v>6</v>
      </c>
      <c r="B8" s="5" t="s">
        <v>23</v>
      </c>
      <c r="C8" s="1">
        <f>'[1]2018'!AO8</f>
        <v>-0.9169014607959554</v>
      </c>
      <c r="D8" s="1">
        <f>'[1]2018'!AM8</f>
        <v>5.071291908541559</v>
      </c>
      <c r="E8" s="1">
        <f>D8*E1</f>
        <v>5.111862243809892</v>
      </c>
      <c r="F8" s="2"/>
      <c r="G8" s="1">
        <f t="shared" si="0"/>
        <v>5.111862243809892</v>
      </c>
      <c r="H8" s="1">
        <f>G8*H1</f>
        <v>5.162980866247991</v>
      </c>
      <c r="I8" s="2">
        <v>10.27</v>
      </c>
      <c r="J8" s="1">
        <f t="shared" si="1"/>
        <v>5.162980866247991</v>
      </c>
      <c r="K8" s="1">
        <f>J8*K1</f>
        <v>5.1887957705792305</v>
      </c>
      <c r="L8" s="2">
        <v>5.19</v>
      </c>
      <c r="M8" s="3">
        <f t="shared" si="12"/>
        <v>5.1887957705792305</v>
      </c>
      <c r="N8" s="1">
        <f>M8*N1</f>
        <v>5.235494932514443</v>
      </c>
      <c r="O8" s="2"/>
      <c r="P8" s="1">
        <f t="shared" si="2"/>
        <v>5.235494932514443</v>
      </c>
      <c r="Q8" s="1">
        <f>P8*Q1</f>
        <v>5.287849881839587</v>
      </c>
      <c r="R8" s="2">
        <v>10.53</v>
      </c>
      <c r="S8" s="3">
        <f t="shared" si="11"/>
        <v>5.287849881839587</v>
      </c>
      <c r="T8" s="1">
        <f>S8*T1</f>
        <v>5.324864831012463</v>
      </c>
      <c r="U8" s="2">
        <v>5.32</v>
      </c>
      <c r="V8" s="1">
        <f t="shared" si="3"/>
        <v>5.324864831012463</v>
      </c>
      <c r="W8" s="1">
        <f>V8*W1</f>
        <v>5.2982405068574</v>
      </c>
      <c r="X8" s="2"/>
      <c r="Y8" s="1">
        <f t="shared" si="4"/>
        <v>5.2982405068574</v>
      </c>
      <c r="Z8" s="1">
        <f>Y8*Z1</f>
        <v>0</v>
      </c>
      <c r="AA8" s="2"/>
      <c r="AB8" s="1">
        <f t="shared" si="5"/>
        <v>0</v>
      </c>
      <c r="AC8" s="1">
        <f>AB8*AC1</f>
        <v>0</v>
      </c>
      <c r="AD8" s="2"/>
      <c r="AE8" s="1">
        <f t="shared" si="6"/>
        <v>0</v>
      </c>
      <c r="AF8" s="1">
        <f>AE8*AF1</f>
        <v>0</v>
      </c>
      <c r="AG8" s="2"/>
      <c r="AH8" s="1">
        <f t="shared" si="7"/>
        <v>0</v>
      </c>
      <c r="AI8" s="1">
        <f>AH8*AI1</f>
        <v>0</v>
      </c>
      <c r="AJ8" s="2"/>
      <c r="AK8" s="1">
        <f t="shared" si="8"/>
        <v>0</v>
      </c>
      <c r="AL8" s="1">
        <f>AK8*AL1</f>
        <v>0</v>
      </c>
      <c r="AM8" s="2"/>
      <c r="AN8" s="1">
        <f t="shared" si="9"/>
        <v>4.383187572065047</v>
      </c>
    </row>
    <row r="9" spans="1:40" ht="15">
      <c r="A9" s="4">
        <f t="shared" si="10"/>
        <v>7</v>
      </c>
      <c r="B9" s="5" t="s">
        <v>24</v>
      </c>
      <c r="C9" s="1">
        <f>'[1]2018'!AO9</f>
        <v>-12.393804749443007</v>
      </c>
      <c r="D9" s="1">
        <f>'[1]2018'!AM9</f>
        <v>12.92866393967694</v>
      </c>
      <c r="E9" s="1">
        <f>D9*E1</f>
        <v>13.032093251194354</v>
      </c>
      <c r="F9" s="2"/>
      <c r="G9" s="1">
        <f t="shared" si="0"/>
        <v>13.032093251194354</v>
      </c>
      <c r="H9" s="1">
        <f>G9*H1</f>
        <v>13.162414183706298</v>
      </c>
      <c r="I9" s="2">
        <v>26.19</v>
      </c>
      <c r="J9" s="1">
        <f t="shared" si="1"/>
        <v>13.162414183706298</v>
      </c>
      <c r="K9" s="1">
        <f>J9*K1</f>
        <v>13.228226254624829</v>
      </c>
      <c r="L9" s="2">
        <v>13.23</v>
      </c>
      <c r="M9" s="3">
        <f t="shared" si="12"/>
        <v>13.228226254624829</v>
      </c>
      <c r="N9" s="1">
        <f>M9*N1</f>
        <v>13.347280290916451</v>
      </c>
      <c r="O9" s="2"/>
      <c r="P9" s="1">
        <f t="shared" si="2"/>
        <v>13.347280290916451</v>
      </c>
      <c r="Q9" s="1">
        <f>P9*Q1</f>
        <v>13.480753093825616</v>
      </c>
      <c r="R9" s="2">
        <v>26.83</v>
      </c>
      <c r="S9" s="3">
        <f t="shared" si="11"/>
        <v>13.480753093825616</v>
      </c>
      <c r="T9" s="1">
        <f>S9*T1</f>
        <v>13.575118365482394</v>
      </c>
      <c r="U9" s="2">
        <v>13.58</v>
      </c>
      <c r="V9" s="1">
        <f t="shared" si="3"/>
        <v>13.575118365482394</v>
      </c>
      <c r="W9" s="1">
        <f>V9*W1</f>
        <v>13.507242773654982</v>
      </c>
      <c r="X9" s="2"/>
      <c r="Y9" s="1">
        <f t="shared" si="4"/>
        <v>13.507242773654982</v>
      </c>
      <c r="Z9" s="1">
        <f>Y9*Z1</f>
        <v>0</v>
      </c>
      <c r="AA9" s="2"/>
      <c r="AB9" s="1">
        <f t="shared" si="5"/>
        <v>0</v>
      </c>
      <c r="AC9" s="1">
        <f>AB9*AC1</f>
        <v>0</v>
      </c>
      <c r="AD9" s="2"/>
      <c r="AE9" s="1">
        <f t="shared" si="6"/>
        <v>0</v>
      </c>
      <c r="AF9" s="1">
        <f>AE9*AF1</f>
        <v>0</v>
      </c>
      <c r="AG9" s="2"/>
      <c r="AH9" s="1">
        <f t="shared" si="7"/>
        <v>0</v>
      </c>
      <c r="AI9" s="1">
        <f>AH9*AI1</f>
        <v>0</v>
      </c>
      <c r="AJ9" s="2"/>
      <c r="AK9" s="1">
        <f t="shared" si="8"/>
        <v>0</v>
      </c>
      <c r="AL9" s="1">
        <f>AK9*AL1</f>
        <v>0</v>
      </c>
      <c r="AM9" s="2"/>
      <c r="AN9" s="1">
        <f t="shared" si="9"/>
        <v>1.109323463961914</v>
      </c>
    </row>
    <row r="10" spans="1:40" ht="15">
      <c r="A10" s="4">
        <f t="shared" si="10"/>
        <v>8</v>
      </c>
      <c r="B10" s="5" t="s">
        <v>25</v>
      </c>
      <c r="C10" s="1">
        <f>'[1]2018'!AO10</f>
        <v>0.1336313022968385</v>
      </c>
      <c r="D10" s="1">
        <f>'[1]2018'!AM10</f>
        <v>0</v>
      </c>
      <c r="E10" s="1">
        <f>D10*E1</f>
        <v>0</v>
      </c>
      <c r="F10" s="2"/>
      <c r="G10" s="1">
        <f t="shared" si="0"/>
        <v>0</v>
      </c>
      <c r="H10" s="1">
        <f>G10*H1</f>
        <v>0</v>
      </c>
      <c r="I10" s="2"/>
      <c r="J10" s="1">
        <f t="shared" si="1"/>
        <v>0</v>
      </c>
      <c r="K10" s="1">
        <f>J10*K1</f>
        <v>0</v>
      </c>
      <c r="L10" s="2"/>
      <c r="M10" s="3">
        <f t="shared" si="12"/>
        <v>0</v>
      </c>
      <c r="N10" s="1">
        <f>M10*N1</f>
        <v>0</v>
      </c>
      <c r="O10" s="2"/>
      <c r="P10" s="1">
        <f t="shared" si="2"/>
        <v>0</v>
      </c>
      <c r="Q10" s="1">
        <f>P10*Q1</f>
        <v>0</v>
      </c>
      <c r="R10" s="2"/>
      <c r="S10" s="3">
        <f t="shared" si="11"/>
        <v>0</v>
      </c>
      <c r="T10" s="1">
        <f>S10*T1</f>
        <v>0</v>
      </c>
      <c r="U10" s="2"/>
      <c r="V10" s="1">
        <f t="shared" si="3"/>
        <v>0</v>
      </c>
      <c r="W10" s="1">
        <f>V10*W1</f>
        <v>0</v>
      </c>
      <c r="X10" s="2"/>
      <c r="Y10" s="1">
        <f t="shared" si="4"/>
        <v>0</v>
      </c>
      <c r="Z10" s="1">
        <f>Y10*Z1</f>
        <v>0</v>
      </c>
      <c r="AA10" s="2"/>
      <c r="AB10" s="1">
        <f t="shared" si="5"/>
        <v>0</v>
      </c>
      <c r="AC10" s="1">
        <f>AB10*AC1</f>
        <v>0</v>
      </c>
      <c r="AD10" s="2"/>
      <c r="AE10" s="1">
        <f t="shared" si="6"/>
        <v>0</v>
      </c>
      <c r="AF10" s="1">
        <f>AE10*AF1</f>
        <v>0</v>
      </c>
      <c r="AG10" s="2"/>
      <c r="AH10" s="1">
        <f t="shared" si="7"/>
        <v>0</v>
      </c>
      <c r="AI10" s="1">
        <f>AH10*AI1</f>
        <v>0</v>
      </c>
      <c r="AJ10" s="2"/>
      <c r="AK10" s="1">
        <f t="shared" si="8"/>
        <v>0</v>
      </c>
      <c r="AL10" s="1">
        <f>AK10*AL1</f>
        <v>0</v>
      </c>
      <c r="AM10" s="2"/>
      <c r="AN10" s="1">
        <f t="shared" si="9"/>
        <v>0.1336313022968385</v>
      </c>
    </row>
    <row r="11" spans="1:40" ht="15">
      <c r="A11" s="4">
        <f t="shared" si="10"/>
        <v>9</v>
      </c>
      <c r="B11" s="5" t="s">
        <v>26</v>
      </c>
      <c r="C11" s="1">
        <f>'[1]2018'!AO11</f>
        <v>-0.3098733723693208</v>
      </c>
      <c r="D11" s="1">
        <f>'[1]2018'!AM11</f>
        <v>0</v>
      </c>
      <c r="E11" s="1">
        <f>D11*E1</f>
        <v>0</v>
      </c>
      <c r="F11" s="2"/>
      <c r="G11" s="1">
        <f t="shared" si="0"/>
        <v>0</v>
      </c>
      <c r="H11" s="1">
        <f>G11*H1</f>
        <v>0</v>
      </c>
      <c r="I11" s="2"/>
      <c r="J11" s="1">
        <f t="shared" si="1"/>
        <v>0</v>
      </c>
      <c r="K11" s="1">
        <f>J11*K1</f>
        <v>0</v>
      </c>
      <c r="L11" s="2"/>
      <c r="M11" s="3">
        <f t="shared" si="12"/>
        <v>0</v>
      </c>
      <c r="N11" s="1">
        <f>M11*N1</f>
        <v>0</v>
      </c>
      <c r="O11" s="2"/>
      <c r="P11" s="1">
        <f t="shared" si="2"/>
        <v>0</v>
      </c>
      <c r="Q11" s="1">
        <f>P11*Q1</f>
        <v>0</v>
      </c>
      <c r="R11" s="2"/>
      <c r="S11" s="3">
        <f t="shared" si="11"/>
        <v>0</v>
      </c>
      <c r="T11" s="1">
        <f>S11*T1</f>
        <v>0</v>
      </c>
      <c r="U11" s="2"/>
      <c r="V11" s="1">
        <f t="shared" si="3"/>
        <v>0</v>
      </c>
      <c r="W11" s="1">
        <f>V11*W1</f>
        <v>0</v>
      </c>
      <c r="X11" s="2"/>
      <c r="Y11" s="1">
        <f t="shared" si="4"/>
        <v>0</v>
      </c>
      <c r="Z11" s="1">
        <f>Y11*Z1</f>
        <v>0</v>
      </c>
      <c r="AA11" s="2"/>
      <c r="AB11" s="1">
        <f t="shared" si="5"/>
        <v>0</v>
      </c>
      <c r="AC11" s="1">
        <f>AB11*AC1</f>
        <v>0</v>
      </c>
      <c r="AD11" s="2"/>
      <c r="AE11" s="1">
        <f t="shared" si="6"/>
        <v>0</v>
      </c>
      <c r="AF11" s="1">
        <f>AE11*AF1</f>
        <v>0</v>
      </c>
      <c r="AG11" s="2"/>
      <c r="AH11" s="1">
        <f t="shared" si="7"/>
        <v>0</v>
      </c>
      <c r="AI11" s="1">
        <f>AH11*AI1</f>
        <v>0</v>
      </c>
      <c r="AJ11" s="2"/>
      <c r="AK11" s="1">
        <f t="shared" si="8"/>
        <v>0</v>
      </c>
      <c r="AL11" s="1">
        <f>AK11*AL1</f>
        <v>0</v>
      </c>
      <c r="AM11" s="2"/>
      <c r="AN11" s="1">
        <f t="shared" si="9"/>
        <v>-0.3098733723693208</v>
      </c>
    </row>
    <row r="12" spans="1:40" ht="15">
      <c r="A12" s="4">
        <f t="shared" si="10"/>
        <v>10</v>
      </c>
      <c r="B12" s="5" t="s">
        <v>27</v>
      </c>
      <c r="C12" s="1">
        <f>'[1]2018'!AO12</f>
        <v>-3.5673868082682603</v>
      </c>
      <c r="D12" s="1">
        <f>'[1]2018'!AM12</f>
        <v>3.7218774793665226</v>
      </c>
      <c r="E12" s="1">
        <f>D12*E1</f>
        <v>3.751652499201455</v>
      </c>
      <c r="F12" s="2"/>
      <c r="G12" s="1">
        <f t="shared" si="0"/>
        <v>3.751652499201455</v>
      </c>
      <c r="H12" s="1">
        <f>G12*H1</f>
        <v>3.7891690241934692</v>
      </c>
      <c r="I12" s="2">
        <v>7.54</v>
      </c>
      <c r="J12" s="1">
        <f t="shared" si="1"/>
        <v>3.7891690241934692</v>
      </c>
      <c r="K12" s="1">
        <f>J12*K1</f>
        <v>3.808114869314436</v>
      </c>
      <c r="L12" s="2">
        <v>3.81</v>
      </c>
      <c r="M12" s="3">
        <f t="shared" si="12"/>
        <v>3.808114869314436</v>
      </c>
      <c r="N12" s="1">
        <f>M12*N1</f>
        <v>3.842387903138266</v>
      </c>
      <c r="O12" s="2"/>
      <c r="P12" s="1">
        <f t="shared" si="2"/>
        <v>3.842387903138266</v>
      </c>
      <c r="Q12" s="1">
        <f>P12*Q1</f>
        <v>3.8808117821696486</v>
      </c>
      <c r="R12" s="2">
        <v>7.72</v>
      </c>
      <c r="S12" s="3">
        <f t="shared" si="11"/>
        <v>3.8808117821696486</v>
      </c>
      <c r="T12" s="1">
        <f>S12*T1</f>
        <v>3.9079774646448358</v>
      </c>
      <c r="U12" s="2">
        <v>3.91</v>
      </c>
      <c r="V12" s="1">
        <f t="shared" si="3"/>
        <v>3.9079774646448358</v>
      </c>
      <c r="W12" s="1">
        <f>V12*W1</f>
        <v>3.8884375773216115</v>
      </c>
      <c r="X12" s="2"/>
      <c r="Y12" s="1">
        <f t="shared" si="4"/>
        <v>3.8884375773216115</v>
      </c>
      <c r="Z12" s="1">
        <f>Y12*Z1</f>
        <v>0</v>
      </c>
      <c r="AA12" s="2"/>
      <c r="AB12" s="1">
        <f t="shared" si="5"/>
        <v>0</v>
      </c>
      <c r="AC12" s="1">
        <f>AB12*AC1</f>
        <v>0</v>
      </c>
      <c r="AD12" s="2"/>
      <c r="AE12" s="1">
        <f t="shared" si="6"/>
        <v>0</v>
      </c>
      <c r="AF12" s="1">
        <f>AE12*AF1</f>
        <v>0</v>
      </c>
      <c r="AG12" s="2"/>
      <c r="AH12" s="1">
        <f t="shared" si="7"/>
        <v>0</v>
      </c>
      <c r="AI12" s="1">
        <f>AH12*AI1</f>
        <v>0</v>
      </c>
      <c r="AJ12" s="2"/>
      <c r="AK12" s="1">
        <f t="shared" si="8"/>
        <v>0</v>
      </c>
      <c r="AL12" s="1">
        <f>AK12*AL1</f>
        <v>0</v>
      </c>
      <c r="AM12" s="2"/>
      <c r="AN12" s="1">
        <f t="shared" si="9"/>
        <v>0.3211643117154601</v>
      </c>
    </row>
    <row r="13" spans="1:40" ht="15">
      <c r="A13" s="4">
        <f t="shared" si="10"/>
        <v>11</v>
      </c>
      <c r="B13" s="5" t="s">
        <v>28</v>
      </c>
      <c r="C13" s="1">
        <f>'[1]2018'!AO13</f>
        <v>-2.9448259211140666</v>
      </c>
      <c r="D13" s="1">
        <f>'[1]2018'!AM13</f>
        <v>2.984340505849559</v>
      </c>
      <c r="E13" s="1">
        <f>D13*E1</f>
        <v>3.0082152298963556</v>
      </c>
      <c r="F13" s="2"/>
      <c r="G13" s="1">
        <f t="shared" si="0"/>
        <v>3.0082152298963556</v>
      </c>
      <c r="H13" s="1">
        <f>G13*H1</f>
        <v>3.038297382195319</v>
      </c>
      <c r="I13" s="2"/>
      <c r="J13" s="1">
        <f t="shared" si="1"/>
        <v>3.038297382195319</v>
      </c>
      <c r="K13" s="1">
        <f>J13*K1</f>
        <v>3.053488869106295</v>
      </c>
      <c r="L13" s="2">
        <v>6.05</v>
      </c>
      <c r="M13" s="3">
        <f t="shared" si="12"/>
        <v>3.053488869106295</v>
      </c>
      <c r="N13" s="1">
        <f>M13*N1</f>
        <v>3.0809702689282514</v>
      </c>
      <c r="O13" s="2">
        <v>3.05</v>
      </c>
      <c r="P13" s="1">
        <f t="shared" si="2"/>
        <v>3.0809702689282514</v>
      </c>
      <c r="Q13" s="1">
        <f>P13*Q1</f>
        <v>3.111779971617534</v>
      </c>
      <c r="R13" s="2">
        <v>6.19</v>
      </c>
      <c r="S13" s="3">
        <f t="shared" si="11"/>
        <v>3.111779971617534</v>
      </c>
      <c r="T13" s="1">
        <f>S13*T1</f>
        <v>3.133562431418856</v>
      </c>
      <c r="U13" s="2"/>
      <c r="V13" s="1">
        <f t="shared" si="3"/>
        <v>3.133562431418856</v>
      </c>
      <c r="W13" s="1">
        <f>V13*W1</f>
        <v>3.117894619261762</v>
      </c>
      <c r="X13" s="2"/>
      <c r="Y13" s="1">
        <f t="shared" si="4"/>
        <v>3.117894619261762</v>
      </c>
      <c r="Z13" s="1">
        <f>Y13*Z1</f>
        <v>0</v>
      </c>
      <c r="AA13" s="2"/>
      <c r="AB13" s="1">
        <f t="shared" si="5"/>
        <v>0</v>
      </c>
      <c r="AC13" s="1">
        <f>AB13*AC1</f>
        <v>0</v>
      </c>
      <c r="AD13" s="2"/>
      <c r="AE13" s="1">
        <f t="shared" si="6"/>
        <v>0</v>
      </c>
      <c r="AF13" s="1">
        <f>AE13*AF1</f>
        <v>0</v>
      </c>
      <c r="AG13" s="2"/>
      <c r="AH13" s="1">
        <f t="shared" si="7"/>
        <v>0</v>
      </c>
      <c r="AI13" s="1">
        <f>AH13*AI1</f>
        <v>0</v>
      </c>
      <c r="AJ13" s="2"/>
      <c r="AK13" s="1">
        <f t="shared" si="8"/>
        <v>0</v>
      </c>
      <c r="AL13" s="1">
        <f>AK13*AL1</f>
        <v>0</v>
      </c>
      <c r="AM13" s="2"/>
      <c r="AN13" s="1">
        <f t="shared" si="9"/>
        <v>3.309382851310307</v>
      </c>
    </row>
    <row r="14" spans="1:40" ht="15">
      <c r="A14" s="4">
        <f t="shared" si="10"/>
        <v>12</v>
      </c>
      <c r="B14" s="5" t="s">
        <v>29</v>
      </c>
      <c r="C14" s="1">
        <f>'[1]2018'!AO14</f>
        <v>612.5423674499998</v>
      </c>
      <c r="D14" s="1">
        <f>'[1]2018'!AM14</f>
        <v>0</v>
      </c>
      <c r="E14" s="1">
        <f>D14*E1</f>
        <v>0</v>
      </c>
      <c r="F14" s="2"/>
      <c r="G14" s="1">
        <f t="shared" si="0"/>
        <v>0</v>
      </c>
      <c r="H14" s="1">
        <f>G14*H1</f>
        <v>0</v>
      </c>
      <c r="I14" s="2"/>
      <c r="J14" s="1">
        <f t="shared" si="1"/>
        <v>0</v>
      </c>
      <c r="K14" s="1">
        <f>J14*K1</f>
        <v>0</v>
      </c>
      <c r="L14" s="2"/>
      <c r="M14" s="1">
        <v>0</v>
      </c>
      <c r="N14" s="1">
        <f>M14*N1</f>
        <v>0</v>
      </c>
      <c r="O14" s="2"/>
      <c r="P14" s="1">
        <f t="shared" si="2"/>
        <v>0</v>
      </c>
      <c r="Q14" s="1">
        <f>P14*Q1</f>
        <v>0</v>
      </c>
      <c r="R14" s="2"/>
      <c r="S14" s="3">
        <f t="shared" si="11"/>
        <v>0</v>
      </c>
      <c r="T14" s="1">
        <f>S14*T1</f>
        <v>0</v>
      </c>
      <c r="U14" s="2"/>
      <c r="V14" s="1">
        <f t="shared" si="3"/>
        <v>0</v>
      </c>
      <c r="W14" s="1">
        <f>V14*W1</f>
        <v>0</v>
      </c>
      <c r="X14" s="2"/>
      <c r="Y14" s="1">
        <f t="shared" si="4"/>
        <v>0</v>
      </c>
      <c r="Z14" s="1">
        <f>Y14*Z1</f>
        <v>0</v>
      </c>
      <c r="AA14" s="2"/>
      <c r="AB14" s="1">
        <f t="shared" si="5"/>
        <v>0</v>
      </c>
      <c r="AC14" s="1">
        <f>AB14*AC1</f>
        <v>0</v>
      </c>
      <c r="AD14" s="2"/>
      <c r="AE14" s="1">
        <f t="shared" si="6"/>
        <v>0</v>
      </c>
      <c r="AF14" s="1">
        <f>AE14*AF1</f>
        <v>0</v>
      </c>
      <c r="AG14" s="2"/>
      <c r="AH14" s="1">
        <f t="shared" si="7"/>
        <v>0</v>
      </c>
      <c r="AI14" s="1">
        <f>AH14*AI1</f>
        <v>0</v>
      </c>
      <c r="AJ14" s="2"/>
      <c r="AK14" s="1">
        <f t="shared" si="8"/>
        <v>0</v>
      </c>
      <c r="AL14" s="1">
        <f>AK14*AL1</f>
        <v>0</v>
      </c>
      <c r="AM14" s="2"/>
      <c r="AN14" s="1">
        <f t="shared" si="9"/>
        <v>612.5423674499998</v>
      </c>
    </row>
    <row r="15" spans="1:40" ht="15">
      <c r="A15" s="4">
        <f t="shared" si="10"/>
        <v>13</v>
      </c>
      <c r="B15" s="5" t="s">
        <v>30</v>
      </c>
      <c r="C15" s="1">
        <f>'[1]2018'!AO15</f>
        <v>-0.005977641818958546</v>
      </c>
      <c r="D15" s="1">
        <f>'[1]2018'!AM15</f>
        <v>39.74244816203999</v>
      </c>
      <c r="E15" s="1">
        <f>D15*E1</f>
        <v>40.060387747336314</v>
      </c>
      <c r="F15" s="2"/>
      <c r="G15" s="1">
        <f t="shared" si="0"/>
        <v>40.060387747336314</v>
      </c>
      <c r="H15" s="1">
        <f>G15*H1</f>
        <v>40.46099162480968</v>
      </c>
      <c r="I15" s="2"/>
      <c r="J15" s="1">
        <f t="shared" si="1"/>
        <v>40.46099162480968</v>
      </c>
      <c r="K15" s="1">
        <f>J15*K1</f>
        <v>40.663296582933725</v>
      </c>
      <c r="L15" s="2">
        <v>121.18</v>
      </c>
      <c r="M15" s="1">
        <f aca="true" t="shared" si="13" ref="M15:M39">K15</f>
        <v>40.663296582933725</v>
      </c>
      <c r="N15" s="1">
        <f>M15*N1</f>
        <v>41.02926625218012</v>
      </c>
      <c r="O15" s="2"/>
      <c r="P15" s="1">
        <f t="shared" si="2"/>
        <v>41.02926625218012</v>
      </c>
      <c r="Q15" s="1">
        <f>P15*Q1</f>
        <v>41.43955891470193</v>
      </c>
      <c r="R15" s="2">
        <v>82.47</v>
      </c>
      <c r="S15" s="3">
        <f t="shared" si="11"/>
        <v>41.43955891470193</v>
      </c>
      <c r="T15" s="1">
        <f>S15*T1</f>
        <v>41.729635827104836</v>
      </c>
      <c r="U15" s="2">
        <v>41.73</v>
      </c>
      <c r="V15" s="1">
        <f t="shared" si="3"/>
        <v>41.729635827104836</v>
      </c>
      <c r="W15" s="1">
        <f>V15*W1</f>
        <v>41.520987647969314</v>
      </c>
      <c r="X15" s="2"/>
      <c r="Y15" s="1">
        <f t="shared" si="4"/>
        <v>41.520987647969314</v>
      </c>
      <c r="Z15" s="1">
        <f>Y15*Z1</f>
        <v>0</v>
      </c>
      <c r="AA15" s="2"/>
      <c r="AB15" s="1">
        <f t="shared" si="5"/>
        <v>0</v>
      </c>
      <c r="AC15" s="1">
        <f>AB15*AC1</f>
        <v>0</v>
      </c>
      <c r="AD15" s="2"/>
      <c r="AE15" s="1">
        <f t="shared" si="6"/>
        <v>0</v>
      </c>
      <c r="AF15" s="1">
        <f>AE15*AF1</f>
        <v>0</v>
      </c>
      <c r="AG15" s="2"/>
      <c r="AH15" s="1">
        <f t="shared" si="7"/>
        <v>0</v>
      </c>
      <c r="AI15" s="1">
        <f>AH15*AI1</f>
        <v>0</v>
      </c>
      <c r="AJ15" s="2"/>
      <c r="AK15" s="1">
        <f t="shared" si="8"/>
        <v>0</v>
      </c>
      <c r="AL15" s="1">
        <f>AK15*AL1</f>
        <v>0</v>
      </c>
      <c r="AM15" s="2"/>
      <c r="AN15" s="1">
        <f t="shared" si="9"/>
        <v>41.518146955216935</v>
      </c>
    </row>
    <row r="16" spans="1:40" ht="15">
      <c r="A16" s="4">
        <f t="shared" si="10"/>
        <v>14</v>
      </c>
      <c r="B16" s="5" t="s">
        <v>31</v>
      </c>
      <c r="C16" s="1">
        <f>'[1]2018'!AO16</f>
        <v>-0.004937304547638632</v>
      </c>
      <c r="D16" s="1">
        <v>36.93</v>
      </c>
      <c r="E16" s="1">
        <f>D16*E1</f>
        <v>37.22544</v>
      </c>
      <c r="F16" s="2"/>
      <c r="G16" s="1">
        <f t="shared" si="0"/>
        <v>37.22544</v>
      </c>
      <c r="H16" s="1">
        <f>G16*H1</f>
        <v>37.5976944</v>
      </c>
      <c r="I16" s="2"/>
      <c r="J16" s="1">
        <f t="shared" si="1"/>
        <v>37.5976944</v>
      </c>
      <c r="K16" s="1">
        <f>J16*K1</f>
        <v>37.785682871999995</v>
      </c>
      <c r="L16" s="2">
        <v>258.73</v>
      </c>
      <c r="M16" s="1">
        <f t="shared" si="13"/>
        <v>37.785682871999995</v>
      </c>
      <c r="N16" s="1">
        <f>M16*N1</f>
        <v>38.12575401784799</v>
      </c>
      <c r="O16" s="2"/>
      <c r="P16" s="1">
        <f t="shared" si="2"/>
        <v>38.12575401784799</v>
      </c>
      <c r="Q16" s="1">
        <f>P16*Q1</f>
        <v>38.50701155802647</v>
      </c>
      <c r="R16" s="2"/>
      <c r="S16" s="3">
        <f t="shared" si="11"/>
        <v>38.50701155802647</v>
      </c>
      <c r="T16" s="1">
        <f>S16*T1</f>
        <v>38.77656063893265</v>
      </c>
      <c r="U16" s="2">
        <v>115.42</v>
      </c>
      <c r="V16" s="1">
        <f t="shared" si="3"/>
        <v>38.77656063893265</v>
      </c>
      <c r="W16" s="1">
        <f>V16*W1</f>
        <v>38.58267783573799</v>
      </c>
      <c r="X16" s="2"/>
      <c r="Y16" s="1">
        <f t="shared" si="4"/>
        <v>38.58267783573799</v>
      </c>
      <c r="Z16" s="1">
        <f>Y16*Z1</f>
        <v>0</v>
      </c>
      <c r="AA16" s="2"/>
      <c r="AB16" s="1">
        <f t="shared" si="5"/>
        <v>0</v>
      </c>
      <c r="AC16" s="1">
        <f>AB16*AC1</f>
        <v>0</v>
      </c>
      <c r="AD16" s="2"/>
      <c r="AE16" s="1">
        <f t="shared" si="6"/>
        <v>0</v>
      </c>
      <c r="AF16" s="1">
        <f>AE16*AF1</f>
        <v>0</v>
      </c>
      <c r="AG16" s="2"/>
      <c r="AH16" s="1">
        <f t="shared" si="7"/>
        <v>0</v>
      </c>
      <c r="AI16" s="1">
        <f>AH16*AI1</f>
        <v>0</v>
      </c>
      <c r="AJ16" s="2"/>
      <c r="AK16" s="1">
        <f t="shared" si="8"/>
        <v>0</v>
      </c>
      <c r="AL16" s="1">
        <f>AK16*AL1</f>
        <v>0</v>
      </c>
      <c r="AM16" s="2"/>
      <c r="AN16" s="1">
        <f t="shared" si="9"/>
        <v>-107.5541159820026</v>
      </c>
    </row>
    <row r="17" spans="1:40" ht="15">
      <c r="A17" s="4">
        <f t="shared" si="10"/>
        <v>15</v>
      </c>
      <c r="B17" s="5" t="s">
        <v>32</v>
      </c>
      <c r="C17" s="1">
        <f>'[1]2018'!AO17</f>
        <v>154.40092796236559</v>
      </c>
      <c r="D17" s="1">
        <f>'[1]2018'!AM17</f>
        <v>0</v>
      </c>
      <c r="E17" s="1">
        <f>D17*E1</f>
        <v>0</v>
      </c>
      <c r="F17" s="2"/>
      <c r="G17" s="1">
        <f t="shared" si="0"/>
        <v>0</v>
      </c>
      <c r="H17" s="1">
        <f>G17*H1</f>
        <v>0</v>
      </c>
      <c r="I17" s="2"/>
      <c r="J17" s="1">
        <f t="shared" si="1"/>
        <v>0</v>
      </c>
      <c r="K17" s="1">
        <f>J17*K1</f>
        <v>0</v>
      </c>
      <c r="L17" s="2"/>
      <c r="M17" s="1">
        <f t="shared" si="13"/>
        <v>0</v>
      </c>
      <c r="N17" s="1">
        <f>M17*N1</f>
        <v>0</v>
      </c>
      <c r="O17" s="2"/>
      <c r="P17" s="1">
        <f t="shared" si="2"/>
        <v>0</v>
      </c>
      <c r="Q17" s="1">
        <f>P17*Q1</f>
        <v>0</v>
      </c>
      <c r="R17" s="2"/>
      <c r="S17" s="3">
        <f t="shared" si="11"/>
        <v>0</v>
      </c>
      <c r="T17" s="1">
        <f>S17*T1</f>
        <v>0</v>
      </c>
      <c r="U17" s="2"/>
      <c r="V17" s="1">
        <f t="shared" si="3"/>
        <v>0</v>
      </c>
      <c r="W17" s="1">
        <f>V17*W1</f>
        <v>0</v>
      </c>
      <c r="X17" s="2"/>
      <c r="Y17" s="1">
        <f t="shared" si="4"/>
        <v>0</v>
      </c>
      <c r="Z17" s="1">
        <f>Y17*Z1</f>
        <v>0</v>
      </c>
      <c r="AA17" s="2"/>
      <c r="AB17" s="1">
        <f t="shared" si="5"/>
        <v>0</v>
      </c>
      <c r="AC17" s="1">
        <f>AB17*AC1</f>
        <v>0</v>
      </c>
      <c r="AD17" s="2"/>
      <c r="AE17" s="1">
        <f t="shared" si="6"/>
        <v>0</v>
      </c>
      <c r="AF17" s="1">
        <f>AE17*AF1</f>
        <v>0</v>
      </c>
      <c r="AG17" s="2"/>
      <c r="AH17" s="1">
        <f t="shared" si="7"/>
        <v>0</v>
      </c>
      <c r="AI17" s="1">
        <f>AH17*AI1</f>
        <v>0</v>
      </c>
      <c r="AJ17" s="2"/>
      <c r="AK17" s="1">
        <f t="shared" si="8"/>
        <v>0</v>
      </c>
      <c r="AL17" s="1">
        <f>AK17*AL1</f>
        <v>0</v>
      </c>
      <c r="AM17" s="2"/>
      <c r="AN17" s="1">
        <f t="shared" si="9"/>
        <v>154.40092796236559</v>
      </c>
    </row>
    <row r="18" spans="1:40" ht="15">
      <c r="A18" s="4">
        <f t="shared" si="10"/>
        <v>16</v>
      </c>
      <c r="B18" s="5" t="s">
        <v>33</v>
      </c>
      <c r="C18" s="1">
        <f>'[1]2018'!AO18</f>
        <v>-0.2959020058369788</v>
      </c>
      <c r="D18" s="1">
        <f>'[1]2018'!AM18</f>
        <v>2023.8276968932585</v>
      </c>
      <c r="E18" s="1">
        <f>D18*E1</f>
        <v>2040.0183184684045</v>
      </c>
      <c r="F18" s="2"/>
      <c r="G18" s="1">
        <f t="shared" si="0"/>
        <v>2040.0183184684045</v>
      </c>
      <c r="H18" s="1">
        <f>G18*H1</f>
        <v>2060.4185016530887</v>
      </c>
      <c r="I18" s="2">
        <v>4101</v>
      </c>
      <c r="J18" s="1">
        <v>1500</v>
      </c>
      <c r="K18" s="1">
        <f>J18*K1</f>
        <v>1507.4999999999998</v>
      </c>
      <c r="L18" s="2"/>
      <c r="M18" s="1">
        <f t="shared" si="13"/>
        <v>1507.4999999999998</v>
      </c>
      <c r="N18" s="1">
        <f>M18*N1</f>
        <v>1521.0674999999997</v>
      </c>
      <c r="O18" s="2">
        <v>3010</v>
      </c>
      <c r="P18" s="1">
        <f t="shared" si="2"/>
        <v>1521.0674999999997</v>
      </c>
      <c r="Q18" s="1">
        <f>P18*Q1</f>
        <v>1536.2781749999997</v>
      </c>
      <c r="R18" s="2"/>
      <c r="S18" s="3">
        <f t="shared" si="11"/>
        <v>1536.2781749999997</v>
      </c>
      <c r="T18" s="1">
        <f>S18*T1</f>
        <v>1547.0321222249995</v>
      </c>
      <c r="U18" s="2">
        <v>3100</v>
      </c>
      <c r="V18" s="1">
        <f t="shared" si="3"/>
        <v>1547.0321222249995</v>
      </c>
      <c r="W18" s="1">
        <f>V18*W1</f>
        <v>1539.2969616138746</v>
      </c>
      <c r="X18" s="2"/>
      <c r="Y18" s="1">
        <f t="shared" si="4"/>
        <v>1539.2969616138746</v>
      </c>
      <c r="Z18" s="1">
        <f>Y18*Z1</f>
        <v>0</v>
      </c>
      <c r="AA18" s="2"/>
      <c r="AB18" s="1">
        <f t="shared" si="5"/>
        <v>0</v>
      </c>
      <c r="AC18" s="1">
        <f>AB18*AC1</f>
        <v>0</v>
      </c>
      <c r="AD18" s="2"/>
      <c r="AE18" s="1">
        <f t="shared" si="6"/>
        <v>0</v>
      </c>
      <c r="AF18" s="1">
        <f>AE18*AF1</f>
        <v>0</v>
      </c>
      <c r="AG18" s="2"/>
      <c r="AH18" s="1">
        <f t="shared" si="7"/>
        <v>0</v>
      </c>
      <c r="AI18" s="1">
        <f>AH18*AI1</f>
        <v>0</v>
      </c>
      <c r="AJ18" s="2"/>
      <c r="AK18" s="1">
        <f t="shared" si="8"/>
        <v>0</v>
      </c>
      <c r="AL18" s="1">
        <f>AK18*AL1</f>
        <v>0</v>
      </c>
      <c r="AM18" s="2"/>
      <c r="AN18" s="1">
        <f t="shared" si="9"/>
        <v>1540.3156769545294</v>
      </c>
    </row>
    <row r="19" spans="1:40" ht="15">
      <c r="A19" s="4">
        <f t="shared" si="10"/>
        <v>17</v>
      </c>
      <c r="B19" s="5" t="s">
        <v>34</v>
      </c>
      <c r="C19" s="1">
        <f>'[1]2018'!AO19</f>
        <v>-901.724922466019</v>
      </c>
      <c r="D19" s="1">
        <f>'[1]2018'!AM19</f>
        <v>3677.910326999999</v>
      </c>
      <c r="E19" s="1">
        <f>D19*E1</f>
        <v>3707.333609615999</v>
      </c>
      <c r="F19" s="2"/>
      <c r="G19" s="1">
        <f t="shared" si="0"/>
        <v>3707.333609615999</v>
      </c>
      <c r="H19" s="1">
        <f>G19*H1</f>
        <v>3744.406945712159</v>
      </c>
      <c r="I19" s="2">
        <v>12000</v>
      </c>
      <c r="J19" s="1">
        <f t="shared" si="1"/>
        <v>3744.406945712159</v>
      </c>
      <c r="K19" s="1">
        <f>J19*K1</f>
        <v>3763.1289804407193</v>
      </c>
      <c r="L19" s="2"/>
      <c r="M19" s="1">
        <f t="shared" si="13"/>
        <v>3763.1289804407193</v>
      </c>
      <c r="N19" s="1">
        <f>M19*N1</f>
        <v>3796.9971412646855</v>
      </c>
      <c r="O19" s="2"/>
      <c r="P19" s="1">
        <f t="shared" si="2"/>
        <v>3796.9971412646855</v>
      </c>
      <c r="Q19" s="1">
        <f>P19*Q1</f>
        <v>3834.9671126773324</v>
      </c>
      <c r="R19" s="2">
        <v>8000</v>
      </c>
      <c r="S19" s="3">
        <f t="shared" si="11"/>
        <v>3834.9671126773324</v>
      </c>
      <c r="T19" s="1">
        <f>S19*T1</f>
        <v>3861.8118824660733</v>
      </c>
      <c r="U19" s="2"/>
      <c r="V19" s="1">
        <f t="shared" si="3"/>
        <v>3861.8118824660733</v>
      </c>
      <c r="W19" s="1">
        <f>V19*W1</f>
        <v>3842.5028230537428</v>
      </c>
      <c r="X19" s="2"/>
      <c r="Y19" s="1">
        <f t="shared" si="4"/>
        <v>3842.5028230537428</v>
      </c>
      <c r="Z19" s="1">
        <f>Y19*Z1</f>
        <v>0</v>
      </c>
      <c r="AA19" s="2"/>
      <c r="AB19" s="1">
        <f t="shared" si="5"/>
        <v>0</v>
      </c>
      <c r="AC19" s="1">
        <f>AB19*AC1</f>
        <v>0</v>
      </c>
      <c r="AD19" s="2"/>
      <c r="AE19" s="1">
        <f t="shared" si="6"/>
        <v>0</v>
      </c>
      <c r="AF19" s="1">
        <f>AE19*AF1</f>
        <v>0</v>
      </c>
      <c r="AG19" s="2"/>
      <c r="AH19" s="1">
        <f t="shared" si="7"/>
        <v>0</v>
      </c>
      <c r="AI19" s="1">
        <f>AH19*AI1</f>
        <v>0</v>
      </c>
      <c r="AJ19" s="2"/>
      <c r="AK19" s="1">
        <f t="shared" si="8"/>
        <v>0</v>
      </c>
      <c r="AL19" s="1">
        <f>AK19*AL1</f>
        <v>0</v>
      </c>
      <c r="AM19" s="2"/>
      <c r="AN19" s="1">
        <f t="shared" si="9"/>
        <v>5649.423572764692</v>
      </c>
    </row>
    <row r="20" spans="1:40" ht="15">
      <c r="A20" s="4">
        <f t="shared" si="10"/>
        <v>18</v>
      </c>
      <c r="B20" s="5" t="s">
        <v>35</v>
      </c>
      <c r="C20" s="1">
        <f>'[1]2018'!AO20</f>
        <v>-72.06491511592185</v>
      </c>
      <c r="D20" s="1">
        <f>'[1]2018'!AM20</f>
        <v>296.42703052972826</v>
      </c>
      <c r="E20" s="1">
        <f>D20*E1</f>
        <v>298.7984467739661</v>
      </c>
      <c r="F20" s="2">
        <v>212</v>
      </c>
      <c r="G20" s="1">
        <f t="shared" si="0"/>
        <v>298.7984467739661</v>
      </c>
      <c r="H20" s="1">
        <f>G20*H1</f>
        <v>301.7864312417057</v>
      </c>
      <c r="I20" s="2">
        <v>602</v>
      </c>
      <c r="J20" s="1">
        <v>400</v>
      </c>
      <c r="K20" s="1">
        <f>J20*K1</f>
        <v>401.99999999999994</v>
      </c>
      <c r="L20" s="2">
        <v>300</v>
      </c>
      <c r="M20" s="1">
        <f t="shared" si="13"/>
        <v>401.99999999999994</v>
      </c>
      <c r="N20" s="1">
        <f>M20*N1</f>
        <v>405.6179999999999</v>
      </c>
      <c r="O20" s="6">
        <v>400</v>
      </c>
      <c r="P20" s="1">
        <f t="shared" si="2"/>
        <v>405.6179999999999</v>
      </c>
      <c r="Q20" s="1">
        <f>P20*Q1</f>
        <v>409.67417999999986</v>
      </c>
      <c r="R20" s="2">
        <v>400</v>
      </c>
      <c r="S20" s="3">
        <f t="shared" si="11"/>
        <v>409.67417999999986</v>
      </c>
      <c r="T20" s="1">
        <f>S20*T1</f>
        <v>412.5418992599998</v>
      </c>
      <c r="U20" s="2">
        <v>400</v>
      </c>
      <c r="V20" s="1">
        <f t="shared" si="3"/>
        <v>412.5418992599998</v>
      </c>
      <c r="W20" s="1">
        <f>V20*W1</f>
        <v>410.4791897636998</v>
      </c>
      <c r="X20" s="2"/>
      <c r="Y20" s="1">
        <f t="shared" si="4"/>
        <v>410.4791897636998</v>
      </c>
      <c r="Z20" s="1">
        <f>Y20*Z1</f>
        <v>0</v>
      </c>
      <c r="AA20" s="2"/>
      <c r="AB20" s="1">
        <f t="shared" si="5"/>
        <v>0</v>
      </c>
      <c r="AC20" s="1">
        <f>AB20*AC1</f>
        <v>0</v>
      </c>
      <c r="AD20" s="2"/>
      <c r="AE20" s="1">
        <f t="shared" si="6"/>
        <v>0</v>
      </c>
      <c r="AF20" s="1">
        <f>AE20*AF1</f>
        <v>0</v>
      </c>
      <c r="AG20" s="2"/>
      <c r="AH20" s="1">
        <f t="shared" si="7"/>
        <v>0</v>
      </c>
      <c r="AI20" s="1">
        <f>AH20*AI1</f>
        <v>0</v>
      </c>
      <c r="AJ20" s="2"/>
      <c r="AK20" s="1">
        <f t="shared" si="8"/>
        <v>0</v>
      </c>
      <c r="AL20" s="1">
        <f>AK20*AL1</f>
        <v>0</v>
      </c>
      <c r="AM20" s="2"/>
      <c r="AN20" s="1">
        <f t="shared" si="9"/>
        <v>254.83323192344915</v>
      </c>
    </row>
    <row r="21" spans="1:40" ht="15">
      <c r="A21" s="4">
        <f t="shared" si="10"/>
        <v>19</v>
      </c>
      <c r="B21" s="5" t="s">
        <v>36</v>
      </c>
      <c r="C21" s="1">
        <f>'[1]2018'!AO21</f>
        <v>-20.622173740324797</v>
      </c>
      <c r="D21" s="1">
        <f>'[1]2018'!AM21</f>
        <v>208.69514026919995</v>
      </c>
      <c r="E21" s="1">
        <f>D21*E1</f>
        <v>210.36470139135355</v>
      </c>
      <c r="F21" s="2">
        <v>200</v>
      </c>
      <c r="G21" s="1">
        <f t="shared" si="0"/>
        <v>210.36470139135355</v>
      </c>
      <c r="H21" s="1">
        <f>G21*H1</f>
        <v>212.46834840526708</v>
      </c>
      <c r="I21" s="2">
        <v>430</v>
      </c>
      <c r="J21" s="1">
        <f t="shared" si="1"/>
        <v>212.46834840526708</v>
      </c>
      <c r="K21" s="1">
        <f>J21*K1</f>
        <v>213.5306901472934</v>
      </c>
      <c r="L21" s="2">
        <v>220</v>
      </c>
      <c r="M21" s="1">
        <f t="shared" si="13"/>
        <v>213.5306901472934</v>
      </c>
      <c r="N21" s="1">
        <f>M21*N1</f>
        <v>215.452466358619</v>
      </c>
      <c r="O21" s="2">
        <v>220</v>
      </c>
      <c r="P21" s="1">
        <f t="shared" si="2"/>
        <v>215.452466358619</v>
      </c>
      <c r="Q21" s="1">
        <f>P21*Q1</f>
        <v>217.6069910222052</v>
      </c>
      <c r="R21" s="2">
        <v>220</v>
      </c>
      <c r="S21" s="3">
        <f t="shared" si="11"/>
        <v>217.6069910222052</v>
      </c>
      <c r="T21" s="1">
        <f>S21*T1</f>
        <v>219.1302399593606</v>
      </c>
      <c r="U21" s="2">
        <v>220</v>
      </c>
      <c r="V21" s="1">
        <f t="shared" si="3"/>
        <v>219.1302399593606</v>
      </c>
      <c r="W21" s="1">
        <f>V21*W1</f>
        <v>218.0345887595638</v>
      </c>
      <c r="X21" s="2"/>
      <c r="Y21" s="1">
        <f t="shared" si="4"/>
        <v>218.0345887595638</v>
      </c>
      <c r="Z21" s="1">
        <f>Y21*Z1</f>
        <v>0</v>
      </c>
      <c r="AA21" s="2"/>
      <c r="AB21" s="1">
        <f t="shared" si="5"/>
        <v>0</v>
      </c>
      <c r="AC21" s="1">
        <f>AB21*AC1</f>
        <v>0</v>
      </c>
      <c r="AD21" s="2"/>
      <c r="AE21" s="1">
        <f t="shared" si="6"/>
        <v>0</v>
      </c>
      <c r="AF21" s="1">
        <f>AE21*AF1</f>
        <v>0</v>
      </c>
      <c r="AG21" s="2"/>
      <c r="AH21" s="1">
        <f t="shared" si="7"/>
        <v>0</v>
      </c>
      <c r="AI21" s="1">
        <f>AH21*AI1</f>
        <v>0</v>
      </c>
      <c r="AJ21" s="2"/>
      <c r="AK21" s="1">
        <f t="shared" si="8"/>
        <v>0</v>
      </c>
      <c r="AL21" s="1">
        <f>AK21*AL1</f>
        <v>0</v>
      </c>
      <c r="AM21" s="2"/>
      <c r="AN21" s="1">
        <f t="shared" si="9"/>
        <v>-24.03414769666233</v>
      </c>
    </row>
    <row r="22" spans="1:40" ht="15">
      <c r="A22" s="4">
        <f t="shared" si="10"/>
        <v>20</v>
      </c>
      <c r="B22" s="5" t="s">
        <v>37</v>
      </c>
      <c r="C22" s="1">
        <f>'[1]2018'!AO22</f>
        <v>-508.24474678037313</v>
      </c>
      <c r="D22" s="1">
        <v>200</v>
      </c>
      <c r="E22" s="1">
        <f>D22*E1</f>
        <v>201.6</v>
      </c>
      <c r="F22" s="2"/>
      <c r="G22" s="1">
        <f t="shared" si="0"/>
        <v>201.6</v>
      </c>
      <c r="H22" s="1">
        <f>G22*H1</f>
        <v>203.61599999999999</v>
      </c>
      <c r="I22" s="2">
        <v>405.22</v>
      </c>
      <c r="J22" s="1">
        <f t="shared" si="1"/>
        <v>203.61599999999999</v>
      </c>
      <c r="K22" s="1">
        <f>J22*K1</f>
        <v>204.63407999999995</v>
      </c>
      <c r="L22" s="2">
        <v>204.63</v>
      </c>
      <c r="M22" s="1">
        <f t="shared" si="13"/>
        <v>204.63407999999995</v>
      </c>
      <c r="N22" s="1">
        <f>M22*N1</f>
        <v>206.47578671999995</v>
      </c>
      <c r="O22" s="2"/>
      <c r="P22" s="1">
        <f t="shared" si="2"/>
        <v>206.47578671999995</v>
      </c>
      <c r="Q22" s="1">
        <f>P22*Q1</f>
        <v>208.54054458719995</v>
      </c>
      <c r="R22" s="2">
        <v>415.02</v>
      </c>
      <c r="S22" s="3">
        <f t="shared" si="11"/>
        <v>208.54054458719995</v>
      </c>
      <c r="T22" s="1">
        <f>S22*T1</f>
        <v>210.00032839931032</v>
      </c>
      <c r="U22" s="2">
        <v>210</v>
      </c>
      <c r="V22" s="1">
        <f t="shared" si="3"/>
        <v>210.00032839931032</v>
      </c>
      <c r="W22" s="1">
        <f>V22*W1</f>
        <v>208.95032675731377</v>
      </c>
      <c r="X22" s="2"/>
      <c r="Y22" s="1">
        <f t="shared" si="4"/>
        <v>208.95032675731377</v>
      </c>
      <c r="Z22" s="1">
        <f>Y22*Z1</f>
        <v>0</v>
      </c>
      <c r="AA22" s="2"/>
      <c r="AB22" s="1">
        <f t="shared" si="5"/>
        <v>0</v>
      </c>
      <c r="AC22" s="1">
        <f>AB22*AC1</f>
        <v>0</v>
      </c>
      <c r="AD22" s="2"/>
      <c r="AE22" s="1">
        <f t="shared" si="6"/>
        <v>0</v>
      </c>
      <c r="AF22" s="1">
        <f>AE22*AF1</f>
        <v>0</v>
      </c>
      <c r="AG22" s="2"/>
      <c r="AH22" s="1">
        <f t="shared" si="7"/>
        <v>0</v>
      </c>
      <c r="AI22" s="1">
        <f>AH22*AI1</f>
        <v>0</v>
      </c>
      <c r="AJ22" s="2"/>
      <c r="AK22" s="1">
        <f t="shared" si="8"/>
        <v>0</v>
      </c>
      <c r="AL22" s="1">
        <f>AK22*AL1</f>
        <v>0</v>
      </c>
      <c r="AM22" s="2"/>
      <c r="AN22" s="1">
        <f t="shared" si="9"/>
        <v>-299.2976803165491</v>
      </c>
    </row>
    <row r="23" spans="1:40" ht="15">
      <c r="A23" s="4">
        <v>21</v>
      </c>
      <c r="B23" s="5" t="s">
        <v>38</v>
      </c>
      <c r="C23" s="1">
        <f>'[1]2018'!AO23</f>
        <v>-241.68483195064118</v>
      </c>
      <c r="D23" s="1">
        <f>'[1]2018'!AM23</f>
        <v>0</v>
      </c>
      <c r="E23" s="1">
        <f>D23*E1</f>
        <v>0</v>
      </c>
      <c r="F23" s="2"/>
      <c r="G23" s="1">
        <f t="shared" si="0"/>
        <v>0</v>
      </c>
      <c r="H23" s="1">
        <f>G23*H1</f>
        <v>0</v>
      </c>
      <c r="I23" s="2"/>
      <c r="J23" s="1">
        <f t="shared" si="1"/>
        <v>0</v>
      </c>
      <c r="K23" s="1">
        <f>J23*K1</f>
        <v>0</v>
      </c>
      <c r="L23" s="2"/>
      <c r="M23" s="1">
        <f t="shared" si="13"/>
        <v>0</v>
      </c>
      <c r="N23" s="1">
        <f>M23*N1</f>
        <v>0</v>
      </c>
      <c r="O23" s="2"/>
      <c r="P23" s="1">
        <f t="shared" si="2"/>
        <v>0</v>
      </c>
      <c r="Q23" s="1">
        <f>P23*Q1</f>
        <v>0</v>
      </c>
      <c r="R23" s="2"/>
      <c r="S23" s="3">
        <f t="shared" si="11"/>
        <v>0</v>
      </c>
      <c r="T23" s="1">
        <f>S23*T1</f>
        <v>0</v>
      </c>
      <c r="U23" s="2"/>
      <c r="V23" s="1">
        <f t="shared" si="3"/>
        <v>0</v>
      </c>
      <c r="W23" s="1">
        <f>V23*W1</f>
        <v>0</v>
      </c>
      <c r="X23" s="2"/>
      <c r="Y23" s="1">
        <f t="shared" si="4"/>
        <v>0</v>
      </c>
      <c r="Z23" s="1">
        <f>Y23*Z1</f>
        <v>0</v>
      </c>
      <c r="AA23" s="2"/>
      <c r="AB23" s="1">
        <f t="shared" si="5"/>
        <v>0</v>
      </c>
      <c r="AC23" s="1">
        <f>AB23*AC1</f>
        <v>0</v>
      </c>
      <c r="AD23" s="2"/>
      <c r="AE23" s="1">
        <f t="shared" si="6"/>
        <v>0</v>
      </c>
      <c r="AF23" s="1">
        <f>AE23*AF1</f>
        <v>0</v>
      </c>
      <c r="AG23" s="2"/>
      <c r="AH23" s="1">
        <f t="shared" si="7"/>
        <v>0</v>
      </c>
      <c r="AI23" s="1">
        <f>AH23*AI1</f>
        <v>0</v>
      </c>
      <c r="AJ23" s="2"/>
      <c r="AK23" s="1">
        <f t="shared" si="8"/>
        <v>0</v>
      </c>
      <c r="AL23" s="1">
        <f>AK23*AL1</f>
        <v>0</v>
      </c>
      <c r="AM23" s="2"/>
      <c r="AN23" s="1">
        <f t="shared" si="9"/>
        <v>-241.68483195064118</v>
      </c>
    </row>
    <row r="24" spans="1:40" ht="15">
      <c r="A24" s="4">
        <f aca="true" t="shared" si="14" ref="A24:A36">A23+1</f>
        <v>22</v>
      </c>
      <c r="B24" s="5" t="s">
        <v>39</v>
      </c>
      <c r="C24" s="1">
        <f>'[1]2018'!AO24</f>
        <v>-0.0048035655949831835</v>
      </c>
      <c r="D24" s="1">
        <v>600</v>
      </c>
      <c r="E24" s="1">
        <f>D24*E1</f>
        <v>604.8</v>
      </c>
      <c r="F24" s="2"/>
      <c r="G24" s="1">
        <f t="shared" si="0"/>
        <v>604.8</v>
      </c>
      <c r="H24" s="1">
        <f>G24*H1</f>
        <v>610.848</v>
      </c>
      <c r="I24" s="2"/>
      <c r="J24" s="1">
        <v>678.55</v>
      </c>
      <c r="K24" s="1">
        <f>J24*K1</f>
        <v>681.9427499999999</v>
      </c>
      <c r="L24" s="2"/>
      <c r="M24" s="1">
        <f t="shared" si="13"/>
        <v>681.9427499999999</v>
      </c>
      <c r="N24" s="1">
        <f>M24*N1</f>
        <v>688.0802347499998</v>
      </c>
      <c r="O24" s="2"/>
      <c r="P24" s="1">
        <f t="shared" si="2"/>
        <v>688.0802347499998</v>
      </c>
      <c r="Q24" s="1">
        <f>P24*Q1</f>
        <v>694.9610370974998</v>
      </c>
      <c r="R24" s="2"/>
      <c r="S24" s="3">
        <f t="shared" si="11"/>
        <v>694.9610370974998</v>
      </c>
      <c r="T24" s="1">
        <f>S24*T1</f>
        <v>699.8257643571823</v>
      </c>
      <c r="U24" s="2"/>
      <c r="V24" s="1">
        <f t="shared" si="3"/>
        <v>699.8257643571823</v>
      </c>
      <c r="W24" s="1">
        <f>V24*W1</f>
        <v>696.3266355353963</v>
      </c>
      <c r="X24" s="2"/>
      <c r="Y24" s="1">
        <f t="shared" si="4"/>
        <v>696.3266355353963</v>
      </c>
      <c r="Z24" s="1">
        <f>Y24*Z1</f>
        <v>0</v>
      </c>
      <c r="AA24" s="2"/>
      <c r="AB24" s="1">
        <f t="shared" si="5"/>
        <v>0</v>
      </c>
      <c r="AC24" s="1">
        <f>AB24*AC1</f>
        <v>0</v>
      </c>
      <c r="AD24" s="2"/>
      <c r="AE24" s="1">
        <f t="shared" si="6"/>
        <v>0</v>
      </c>
      <c r="AF24" s="1">
        <f>AE24*AF1</f>
        <v>0</v>
      </c>
      <c r="AG24" s="2"/>
      <c r="AH24" s="1">
        <f t="shared" si="7"/>
        <v>0</v>
      </c>
      <c r="AI24" s="1">
        <f>AH24*AI1</f>
        <v>0</v>
      </c>
      <c r="AJ24" s="2"/>
      <c r="AK24" s="1">
        <f t="shared" si="8"/>
        <v>0</v>
      </c>
      <c r="AL24" s="1">
        <f>AK24*AL1</f>
        <v>0</v>
      </c>
      <c r="AM24" s="2"/>
      <c r="AN24" s="1">
        <f t="shared" si="9"/>
        <v>4676.779618174483</v>
      </c>
    </row>
    <row r="25" spans="1:40" ht="15">
      <c r="A25" s="16">
        <f t="shared" si="14"/>
        <v>23</v>
      </c>
      <c r="B25" s="17" t="s">
        <v>40</v>
      </c>
      <c r="C25" s="1">
        <f>'[1]2018'!AO25</f>
        <v>2.535299613678225</v>
      </c>
      <c r="D25" s="1">
        <f>'[1]2018'!AM25</f>
        <v>0</v>
      </c>
      <c r="E25" s="3">
        <f>D25*E1</f>
        <v>0</v>
      </c>
      <c r="F25" s="18"/>
      <c r="G25" s="3">
        <f t="shared" si="0"/>
        <v>0</v>
      </c>
      <c r="H25" s="3">
        <f>G25*H1</f>
        <v>0</v>
      </c>
      <c r="I25" s="18"/>
      <c r="J25" s="3">
        <f t="shared" si="1"/>
        <v>0</v>
      </c>
      <c r="K25" s="3">
        <f>J25*K1</f>
        <v>0</v>
      </c>
      <c r="L25" s="18"/>
      <c r="M25" s="3">
        <f t="shared" si="13"/>
        <v>0</v>
      </c>
      <c r="N25" s="3">
        <f>M25*N1</f>
        <v>0</v>
      </c>
      <c r="O25" s="18"/>
      <c r="P25" s="3">
        <f t="shared" si="2"/>
        <v>0</v>
      </c>
      <c r="Q25" s="3">
        <f>P25*Q1</f>
        <v>0</v>
      </c>
      <c r="R25" s="18"/>
      <c r="S25" s="3">
        <f t="shared" si="11"/>
        <v>0</v>
      </c>
      <c r="T25" s="3">
        <f>S25*T1</f>
        <v>0</v>
      </c>
      <c r="U25" s="18"/>
      <c r="V25" s="3">
        <f t="shared" si="3"/>
        <v>0</v>
      </c>
      <c r="W25" s="3">
        <f>V25*W1</f>
        <v>0</v>
      </c>
      <c r="X25" s="18"/>
      <c r="Y25" s="3">
        <f t="shared" si="4"/>
        <v>0</v>
      </c>
      <c r="Z25" s="3">
        <f>Y25*Z1</f>
        <v>0</v>
      </c>
      <c r="AA25" s="18"/>
      <c r="AB25" s="3">
        <f t="shared" si="5"/>
        <v>0</v>
      </c>
      <c r="AC25" s="3">
        <f>AB25*AC1</f>
        <v>0</v>
      </c>
      <c r="AD25" s="18"/>
      <c r="AE25" s="1">
        <f t="shared" si="6"/>
        <v>0</v>
      </c>
      <c r="AF25" s="3">
        <f>AE25*AF1</f>
        <v>0</v>
      </c>
      <c r="AG25" s="18"/>
      <c r="AH25" s="3">
        <f t="shared" si="7"/>
        <v>0</v>
      </c>
      <c r="AI25" s="3">
        <f>AH25*AI1</f>
        <v>0</v>
      </c>
      <c r="AJ25" s="18"/>
      <c r="AK25" s="3">
        <f t="shared" si="8"/>
        <v>0</v>
      </c>
      <c r="AL25" s="3">
        <f>AK25*AL1</f>
        <v>0</v>
      </c>
      <c r="AM25" s="18"/>
      <c r="AN25" s="3">
        <f t="shared" si="9"/>
        <v>2.535299613678225</v>
      </c>
    </row>
    <row r="26" spans="1:40" ht="15">
      <c r="A26" s="4">
        <f t="shared" si="14"/>
        <v>24</v>
      </c>
      <c r="B26" s="5" t="s">
        <v>41</v>
      </c>
      <c r="C26" s="1">
        <f>'[1]2018'!AO26</f>
        <v>209.91228642555586</v>
      </c>
      <c r="D26" s="1">
        <f>'[1]2018'!AM26</f>
        <v>18.292154446482776</v>
      </c>
      <c r="E26" s="1">
        <f>D26*E1</f>
        <v>18.43849168205464</v>
      </c>
      <c r="F26" s="2"/>
      <c r="G26" s="1">
        <f t="shared" si="0"/>
        <v>18.43849168205464</v>
      </c>
      <c r="H26" s="1">
        <f>G26*H1</f>
        <v>18.622876598875187</v>
      </c>
      <c r="I26" s="2"/>
      <c r="J26" s="1">
        <f t="shared" si="1"/>
        <v>18.622876598875187</v>
      </c>
      <c r="K26" s="1">
        <f>J26*K1</f>
        <v>18.715990981869563</v>
      </c>
      <c r="L26" s="2"/>
      <c r="M26" s="1">
        <f t="shared" si="13"/>
        <v>18.715990981869563</v>
      </c>
      <c r="N26" s="1">
        <f>M26*N1</f>
        <v>18.88443490070639</v>
      </c>
      <c r="O26" s="2"/>
      <c r="P26" s="1">
        <f t="shared" si="2"/>
        <v>18.88443490070639</v>
      </c>
      <c r="Q26" s="1">
        <f>P26*Q1</f>
        <v>19.07327924971345</v>
      </c>
      <c r="R26" s="2"/>
      <c r="S26" s="3">
        <f t="shared" si="11"/>
        <v>19.07327924971345</v>
      </c>
      <c r="T26" s="1">
        <f>S26*T1</f>
        <v>19.206792204461443</v>
      </c>
      <c r="U26" s="2"/>
      <c r="V26" s="1">
        <f t="shared" si="3"/>
        <v>19.206792204461443</v>
      </c>
      <c r="W26" s="1">
        <f>V26*W1</f>
        <v>19.110758243439136</v>
      </c>
      <c r="X26" s="2"/>
      <c r="Y26" s="1">
        <f t="shared" si="4"/>
        <v>19.110758243439136</v>
      </c>
      <c r="Z26" s="1">
        <f>Y26*Z1</f>
        <v>0</v>
      </c>
      <c r="AA26" s="2"/>
      <c r="AB26" s="1">
        <f t="shared" si="5"/>
        <v>0</v>
      </c>
      <c r="AC26" s="1">
        <f>AB26*AC1</f>
        <v>0</v>
      </c>
      <c r="AD26" s="2"/>
      <c r="AE26" s="1">
        <f t="shared" si="6"/>
        <v>0</v>
      </c>
      <c r="AF26" s="1">
        <f>AE26*AF1</f>
        <v>0</v>
      </c>
      <c r="AG26" s="2"/>
      <c r="AH26" s="1">
        <f t="shared" si="7"/>
        <v>0</v>
      </c>
      <c r="AI26" s="1">
        <f>AH26*AI1</f>
        <v>0</v>
      </c>
      <c r="AJ26" s="2"/>
      <c r="AK26" s="1">
        <f t="shared" si="8"/>
        <v>0</v>
      </c>
      <c r="AL26" s="1">
        <f>AK26*AL1</f>
        <v>0</v>
      </c>
      <c r="AM26" s="2"/>
      <c r="AN26" s="1">
        <f t="shared" si="9"/>
        <v>341.9649102866757</v>
      </c>
    </row>
    <row r="27" spans="1:40" ht="15">
      <c r="A27" s="4">
        <f t="shared" si="14"/>
        <v>25</v>
      </c>
      <c r="B27" s="5" t="s">
        <v>42</v>
      </c>
      <c r="C27" s="1">
        <v>0</v>
      </c>
      <c r="D27" s="1">
        <v>35.8</v>
      </c>
      <c r="E27" s="1">
        <f>D27*E1</f>
        <v>36.0864</v>
      </c>
      <c r="F27" s="2"/>
      <c r="G27" s="1">
        <f t="shared" si="0"/>
        <v>36.0864</v>
      </c>
      <c r="H27" s="1">
        <f>G27*H1</f>
        <v>36.447264</v>
      </c>
      <c r="I27" s="2"/>
      <c r="J27" s="1">
        <f t="shared" si="1"/>
        <v>36.447264</v>
      </c>
      <c r="K27" s="1">
        <f>J27*K1</f>
        <v>36.62950031999999</v>
      </c>
      <c r="L27" s="2"/>
      <c r="M27" s="1">
        <f t="shared" si="13"/>
        <v>36.62950031999999</v>
      </c>
      <c r="N27" s="1">
        <f>M27*N1</f>
        <v>36.95916582287999</v>
      </c>
      <c r="O27" s="2"/>
      <c r="P27" s="1">
        <f t="shared" si="2"/>
        <v>36.95916582287999</v>
      </c>
      <c r="Q27" s="1">
        <f>P27*Q1</f>
        <v>37.32875748110879</v>
      </c>
      <c r="R27" s="2"/>
      <c r="S27" s="1">
        <v>0</v>
      </c>
      <c r="T27" s="1">
        <f>S27*T1</f>
        <v>0</v>
      </c>
      <c r="U27" s="2">
        <v>36.96</v>
      </c>
      <c r="V27" s="1">
        <f t="shared" si="3"/>
        <v>0</v>
      </c>
      <c r="W27" s="1">
        <f>V27*W1</f>
        <v>0</v>
      </c>
      <c r="X27" s="2"/>
      <c r="Y27" s="1">
        <f t="shared" si="4"/>
        <v>0</v>
      </c>
      <c r="Z27" s="1">
        <f>Y27*Z1</f>
        <v>0</v>
      </c>
      <c r="AA27" s="2"/>
      <c r="AB27" s="1">
        <f t="shared" si="5"/>
        <v>0</v>
      </c>
      <c r="AC27" s="1">
        <f>AB27*AC1</f>
        <v>0</v>
      </c>
      <c r="AD27" s="2"/>
      <c r="AE27" s="1">
        <f t="shared" si="6"/>
        <v>0</v>
      </c>
      <c r="AF27" s="1">
        <f>AE27*AF1</f>
        <v>0</v>
      </c>
      <c r="AG27" s="2"/>
      <c r="AH27" s="1">
        <f t="shared" si="7"/>
        <v>0</v>
      </c>
      <c r="AI27" s="1">
        <f>AH27*AI1</f>
        <v>0</v>
      </c>
      <c r="AJ27" s="2"/>
      <c r="AK27" s="1">
        <f t="shared" si="8"/>
        <v>0</v>
      </c>
      <c r="AL27" s="1">
        <f>AK27*AL1</f>
        <v>0</v>
      </c>
      <c r="AM27" s="2"/>
      <c r="AN27" s="1">
        <f t="shared" si="9"/>
        <v>146.49108762398876</v>
      </c>
    </row>
    <row r="28" spans="1:40" ht="15">
      <c r="A28" s="4">
        <f t="shared" si="14"/>
        <v>26</v>
      </c>
      <c r="B28" s="5" t="s">
        <v>43</v>
      </c>
      <c r="C28" s="1">
        <f>'[1]2018'!AO28</f>
        <v>7.07</v>
      </c>
      <c r="D28" s="1">
        <f>'[1]2018'!AM28</f>
        <v>0</v>
      </c>
      <c r="E28" s="1">
        <f>D28*E1</f>
        <v>0</v>
      </c>
      <c r="F28" s="2"/>
      <c r="G28" s="1">
        <f t="shared" si="0"/>
        <v>0</v>
      </c>
      <c r="H28" s="1">
        <f>G28*H1</f>
        <v>0</v>
      </c>
      <c r="I28" s="2"/>
      <c r="J28" s="1">
        <f t="shared" si="1"/>
        <v>0</v>
      </c>
      <c r="K28" s="1">
        <f>J28*K1</f>
        <v>0</v>
      </c>
      <c r="L28" s="2"/>
      <c r="M28" s="1">
        <f t="shared" si="13"/>
        <v>0</v>
      </c>
      <c r="N28" s="1">
        <f>M28*N1</f>
        <v>0</v>
      </c>
      <c r="O28" s="2"/>
      <c r="P28" s="1">
        <f t="shared" si="2"/>
        <v>0</v>
      </c>
      <c r="Q28" s="1">
        <f>P28*Q1</f>
        <v>0</v>
      </c>
      <c r="R28" s="2"/>
      <c r="S28" s="3">
        <f t="shared" si="11"/>
        <v>0</v>
      </c>
      <c r="T28" s="1">
        <f>S28*T1</f>
        <v>0</v>
      </c>
      <c r="U28" s="2"/>
      <c r="V28" s="1">
        <f t="shared" si="3"/>
        <v>0</v>
      </c>
      <c r="W28" s="1">
        <f>V28*W1</f>
        <v>0</v>
      </c>
      <c r="X28" s="2"/>
      <c r="Y28" s="1">
        <f t="shared" si="4"/>
        <v>0</v>
      </c>
      <c r="Z28" s="1">
        <f>Y28*Z1</f>
        <v>0</v>
      </c>
      <c r="AA28" s="2"/>
      <c r="AB28" s="1">
        <f t="shared" si="5"/>
        <v>0</v>
      </c>
      <c r="AC28" s="1">
        <f>AB28*AC1</f>
        <v>0</v>
      </c>
      <c r="AD28" s="2"/>
      <c r="AE28" s="1">
        <f t="shared" si="6"/>
        <v>0</v>
      </c>
      <c r="AF28" s="1">
        <f>AE28*AF1</f>
        <v>0</v>
      </c>
      <c r="AG28" s="2"/>
      <c r="AH28" s="1">
        <f t="shared" si="7"/>
        <v>0</v>
      </c>
      <c r="AI28" s="1">
        <f>AH28*AI1</f>
        <v>0</v>
      </c>
      <c r="AJ28" s="2"/>
      <c r="AK28" s="1">
        <f t="shared" si="8"/>
        <v>0</v>
      </c>
      <c r="AL28" s="1">
        <f>AK28*AL1</f>
        <v>0</v>
      </c>
      <c r="AM28" s="2"/>
      <c r="AN28" s="1">
        <f t="shared" si="9"/>
        <v>7.07</v>
      </c>
    </row>
    <row r="29" spans="1:40" ht="15">
      <c r="A29" s="4">
        <f t="shared" si="14"/>
        <v>27</v>
      </c>
      <c r="B29" s="5" t="s">
        <v>44</v>
      </c>
      <c r="C29" s="1">
        <f>'[1]2018'!AO29</f>
        <v>-0.004154944250785775</v>
      </c>
      <c r="D29" s="1">
        <f>'[1]2018'!AM29</f>
        <v>72.31822534403997</v>
      </c>
      <c r="E29" s="1">
        <f>D29*E1</f>
        <v>72.89677114679229</v>
      </c>
      <c r="F29" s="2"/>
      <c r="G29" s="1">
        <f t="shared" si="0"/>
        <v>72.89677114679229</v>
      </c>
      <c r="H29" s="1">
        <f>G29*H1</f>
        <v>73.6257388582602</v>
      </c>
      <c r="I29" s="2"/>
      <c r="J29" s="1">
        <f t="shared" si="1"/>
        <v>73.6257388582602</v>
      </c>
      <c r="K29" s="1">
        <f>J29*K1</f>
        <v>73.99386755255149</v>
      </c>
      <c r="L29" s="2"/>
      <c r="M29" s="1">
        <f t="shared" si="13"/>
        <v>73.99386755255149</v>
      </c>
      <c r="N29" s="1">
        <f>M29*N1</f>
        <v>74.65981236052446</v>
      </c>
      <c r="O29" s="2"/>
      <c r="P29" s="1">
        <f t="shared" si="2"/>
        <v>74.65981236052446</v>
      </c>
      <c r="Q29" s="1">
        <f>P29*Q1</f>
        <v>75.4064104841297</v>
      </c>
      <c r="R29" s="2">
        <v>370.59</v>
      </c>
      <c r="S29" s="3">
        <f t="shared" si="11"/>
        <v>75.4064104841297</v>
      </c>
      <c r="T29" s="1">
        <f>S29*T1</f>
        <v>75.9342553575186</v>
      </c>
      <c r="U29" s="2">
        <v>75.93</v>
      </c>
      <c r="V29" s="1">
        <f t="shared" si="3"/>
        <v>75.9342553575186</v>
      </c>
      <c r="W29" s="1">
        <f>V29*W1</f>
        <v>75.554584080731</v>
      </c>
      <c r="X29" s="2"/>
      <c r="Y29" s="1">
        <f t="shared" si="4"/>
        <v>75.554584080731</v>
      </c>
      <c r="Z29" s="1">
        <f>Y29*Z1</f>
        <v>0</v>
      </c>
      <c r="AA29" s="2"/>
      <c r="AB29" s="1">
        <f t="shared" si="5"/>
        <v>0</v>
      </c>
      <c r="AC29" s="1">
        <f>AB29*AC1</f>
        <v>0</v>
      </c>
      <c r="AD29" s="2"/>
      <c r="AE29" s="1">
        <f t="shared" si="6"/>
        <v>0</v>
      </c>
      <c r="AF29" s="1">
        <f>AE29*AF1</f>
        <v>0</v>
      </c>
      <c r="AG29" s="2"/>
      <c r="AH29" s="1">
        <f t="shared" si="7"/>
        <v>0</v>
      </c>
      <c r="AI29" s="1">
        <f>AH29*AI1</f>
        <v>0</v>
      </c>
      <c r="AJ29" s="2"/>
      <c r="AK29" s="1">
        <f t="shared" si="8"/>
        <v>0</v>
      </c>
      <c r="AL29" s="1">
        <f>AK29*AL1</f>
        <v>0</v>
      </c>
      <c r="AM29" s="2"/>
      <c r="AN29" s="1">
        <f t="shared" si="9"/>
        <v>75.547284896257</v>
      </c>
    </row>
    <row r="30" spans="1:40" ht="15">
      <c r="A30" s="4">
        <f t="shared" si="14"/>
        <v>28</v>
      </c>
      <c r="B30" s="5" t="s">
        <v>45</v>
      </c>
      <c r="C30" s="1">
        <f>'[1]2018'!AO30</f>
        <v>124.22</v>
      </c>
      <c r="D30" s="1">
        <f>'[1]2018'!AM30</f>
        <v>0</v>
      </c>
      <c r="E30" s="1">
        <f>D30*E1</f>
        <v>0</v>
      </c>
      <c r="F30" s="2"/>
      <c r="G30" s="1">
        <f t="shared" si="0"/>
        <v>0</v>
      </c>
      <c r="H30" s="1">
        <f>G30*H1</f>
        <v>0</v>
      </c>
      <c r="I30" s="2"/>
      <c r="J30" s="1">
        <f t="shared" si="1"/>
        <v>0</v>
      </c>
      <c r="K30" s="1">
        <f>J30*K1</f>
        <v>0</v>
      </c>
      <c r="L30" s="2"/>
      <c r="M30" s="1">
        <f t="shared" si="13"/>
        <v>0</v>
      </c>
      <c r="N30" s="1">
        <f>M30*N1</f>
        <v>0</v>
      </c>
      <c r="O30" s="2"/>
      <c r="P30" s="1">
        <f t="shared" si="2"/>
        <v>0</v>
      </c>
      <c r="Q30" s="1">
        <f>P30*Q1</f>
        <v>0</v>
      </c>
      <c r="R30" s="2"/>
      <c r="S30" s="3">
        <f t="shared" si="11"/>
        <v>0</v>
      </c>
      <c r="T30" s="1">
        <f>S30*T1</f>
        <v>0</v>
      </c>
      <c r="U30" s="2"/>
      <c r="V30" s="1">
        <f t="shared" si="3"/>
        <v>0</v>
      </c>
      <c r="W30" s="1">
        <f>V30*W1</f>
        <v>0</v>
      </c>
      <c r="X30" s="2"/>
      <c r="Y30" s="1">
        <f t="shared" si="4"/>
        <v>0</v>
      </c>
      <c r="Z30" s="1">
        <f>Y30*Z1</f>
        <v>0</v>
      </c>
      <c r="AA30" s="2"/>
      <c r="AB30" s="1">
        <v>0</v>
      </c>
      <c r="AC30" s="1">
        <f>AB30*AC1</f>
        <v>0</v>
      </c>
      <c r="AD30" s="2"/>
      <c r="AE30" s="1">
        <f t="shared" si="6"/>
        <v>0</v>
      </c>
      <c r="AF30" s="1">
        <f>AE30*AF1</f>
        <v>0</v>
      </c>
      <c r="AG30" s="2"/>
      <c r="AH30" s="1">
        <f t="shared" si="7"/>
        <v>0</v>
      </c>
      <c r="AI30" s="1">
        <f>AH30*AI1</f>
        <v>0</v>
      </c>
      <c r="AJ30" s="2"/>
      <c r="AK30" s="1">
        <f t="shared" si="8"/>
        <v>0</v>
      </c>
      <c r="AL30" s="1">
        <f>AK30*AL1</f>
        <v>0</v>
      </c>
      <c r="AM30" s="2"/>
      <c r="AN30" s="1">
        <f t="shared" si="9"/>
        <v>124.22</v>
      </c>
    </row>
    <row r="31" spans="1:40" ht="15">
      <c r="A31" s="4">
        <f t="shared" si="14"/>
        <v>29</v>
      </c>
      <c r="B31" s="19" t="s">
        <v>46</v>
      </c>
      <c r="C31" s="1">
        <f>'[1]2018'!AO31</f>
        <v>38461.67</v>
      </c>
      <c r="D31" s="1">
        <f>'[1]2018'!AM31</f>
        <v>0</v>
      </c>
      <c r="E31" s="1">
        <f>D31*E1</f>
        <v>0</v>
      </c>
      <c r="F31" s="2"/>
      <c r="G31" s="1">
        <f t="shared" si="0"/>
        <v>0</v>
      </c>
      <c r="H31" s="1">
        <f>G31*H1</f>
        <v>0</v>
      </c>
      <c r="I31" s="2"/>
      <c r="J31" s="1">
        <f t="shared" si="1"/>
        <v>0</v>
      </c>
      <c r="K31" s="1">
        <f>J31*K1</f>
        <v>0</v>
      </c>
      <c r="L31" s="2"/>
      <c r="M31" s="1">
        <f t="shared" si="13"/>
        <v>0</v>
      </c>
      <c r="N31" s="1">
        <f>M31*N1</f>
        <v>0</v>
      </c>
      <c r="O31" s="2"/>
      <c r="P31" s="1">
        <f t="shared" si="2"/>
        <v>0</v>
      </c>
      <c r="Q31" s="1">
        <f>P31*Q1</f>
        <v>0</v>
      </c>
      <c r="R31" s="2"/>
      <c r="S31" s="3">
        <f t="shared" si="11"/>
        <v>0</v>
      </c>
      <c r="T31" s="1">
        <f>S31*T1</f>
        <v>0</v>
      </c>
      <c r="U31" s="2"/>
      <c r="V31" s="1">
        <f t="shared" si="3"/>
        <v>0</v>
      </c>
      <c r="W31" s="1">
        <f>V31*W1</f>
        <v>0</v>
      </c>
      <c r="X31" s="2"/>
      <c r="Y31" s="1">
        <f t="shared" si="4"/>
        <v>0</v>
      </c>
      <c r="Z31" s="1">
        <f>Y31*Z1</f>
        <v>0</v>
      </c>
      <c r="AA31" s="2"/>
      <c r="AB31" s="1">
        <f aca="true" t="shared" si="15" ref="AB31:AB46">Z31</f>
        <v>0</v>
      </c>
      <c r="AC31" s="1">
        <f>AB31*AC1</f>
        <v>0</v>
      </c>
      <c r="AD31" s="2"/>
      <c r="AE31" s="1">
        <f t="shared" si="6"/>
        <v>0</v>
      </c>
      <c r="AF31" s="1">
        <f>AE31*AF1</f>
        <v>0</v>
      </c>
      <c r="AG31" s="2"/>
      <c r="AH31" s="1">
        <f t="shared" si="7"/>
        <v>0</v>
      </c>
      <c r="AI31" s="1">
        <f>AH31*AI1</f>
        <v>0</v>
      </c>
      <c r="AJ31" s="2"/>
      <c r="AK31" s="1">
        <f t="shared" si="8"/>
        <v>0</v>
      </c>
      <c r="AL31" s="1">
        <f>AK31*AL1</f>
        <v>0</v>
      </c>
      <c r="AM31" s="2"/>
      <c r="AN31" s="1">
        <f t="shared" si="9"/>
        <v>38461.67</v>
      </c>
    </row>
    <row r="32" spans="1:40" ht="15">
      <c r="A32" s="4">
        <f t="shared" si="14"/>
        <v>30</v>
      </c>
      <c r="B32" s="7" t="s">
        <v>47</v>
      </c>
      <c r="C32" s="1">
        <f>'[1]2018'!AO32</f>
        <v>1565.2249405348375</v>
      </c>
      <c r="D32" s="1">
        <f>'[1]2018'!AM32</f>
        <v>1565.2135520189997</v>
      </c>
      <c r="E32" s="8">
        <f>D32*E1</f>
        <v>1577.7352604351518</v>
      </c>
      <c r="F32" s="9">
        <v>1565.22</v>
      </c>
      <c r="G32" s="8">
        <f t="shared" si="0"/>
        <v>1577.7352604351518</v>
      </c>
      <c r="H32" s="8">
        <f>G32*H1</f>
        <v>1593.5126130395033</v>
      </c>
      <c r="I32" s="9"/>
      <c r="J32" s="8">
        <f t="shared" si="1"/>
        <v>1593.5126130395033</v>
      </c>
      <c r="K32" s="8">
        <f>J32*K1</f>
        <v>1601.4801761047006</v>
      </c>
      <c r="L32" s="9">
        <v>3171.25</v>
      </c>
      <c r="M32" s="8">
        <f t="shared" si="13"/>
        <v>1601.4801761047006</v>
      </c>
      <c r="N32" s="8">
        <f>M32*N1</f>
        <v>1615.8934976896428</v>
      </c>
      <c r="O32" s="9">
        <v>1601.48</v>
      </c>
      <c r="P32" s="8">
        <f t="shared" si="2"/>
        <v>1615.8934976896428</v>
      </c>
      <c r="Q32" s="8">
        <f>P32*Q1</f>
        <v>1632.0524326665393</v>
      </c>
      <c r="R32" s="9">
        <v>3247.94</v>
      </c>
      <c r="S32" s="3">
        <f t="shared" si="11"/>
        <v>1632.0524326665393</v>
      </c>
      <c r="T32" s="8">
        <f>S32*T1</f>
        <v>1643.4767996952048</v>
      </c>
      <c r="U32" s="9"/>
      <c r="V32" s="8">
        <f t="shared" si="3"/>
        <v>1643.4767996952048</v>
      </c>
      <c r="W32" s="8">
        <f>V32*W1</f>
        <v>1635.2594156967289</v>
      </c>
      <c r="X32" s="9"/>
      <c r="Y32" s="8">
        <f t="shared" si="4"/>
        <v>1635.2594156967289</v>
      </c>
      <c r="Z32" s="8">
        <f>Y32*Z1</f>
        <v>0</v>
      </c>
      <c r="AA32" s="9"/>
      <c r="AB32" s="8">
        <f t="shared" si="15"/>
        <v>0</v>
      </c>
      <c r="AC32" s="8">
        <f>AB32*AC1</f>
        <v>0</v>
      </c>
      <c r="AD32" s="9"/>
      <c r="AE32" s="1">
        <f t="shared" si="6"/>
        <v>0</v>
      </c>
      <c r="AF32" s="8">
        <f>AE32*AF1</f>
        <v>0</v>
      </c>
      <c r="AG32" s="9"/>
      <c r="AH32" s="8">
        <f t="shared" si="7"/>
        <v>0</v>
      </c>
      <c r="AI32" s="8">
        <f>AH32*AI1</f>
        <v>0</v>
      </c>
      <c r="AJ32" s="9"/>
      <c r="AK32" s="8">
        <f t="shared" si="8"/>
        <v>0</v>
      </c>
      <c r="AL32" s="8">
        <f>AK32*AL1</f>
        <v>0</v>
      </c>
      <c r="AM32" s="9"/>
      <c r="AN32" s="1">
        <f t="shared" si="9"/>
        <v>3278.7451358623057</v>
      </c>
    </row>
    <row r="33" spans="1:40" ht="15">
      <c r="A33" s="4">
        <f t="shared" si="14"/>
        <v>31</v>
      </c>
      <c r="B33" s="10" t="s">
        <v>48</v>
      </c>
      <c r="C33" s="1">
        <f>'[1]2018'!AO33</f>
        <v>7527.137498076688</v>
      </c>
      <c r="D33" s="1">
        <f>'[1]2018'!AM33</f>
        <v>25.836458365326955</v>
      </c>
      <c r="E33" s="11">
        <f>D33*E1</f>
        <v>26.04315003224957</v>
      </c>
      <c r="F33" s="6"/>
      <c r="G33" s="11">
        <f t="shared" si="0"/>
        <v>26.04315003224957</v>
      </c>
      <c r="H33" s="11">
        <f>G33*H1</f>
        <v>26.303581532572068</v>
      </c>
      <c r="I33" s="6"/>
      <c r="J33" s="11">
        <f t="shared" si="1"/>
        <v>26.303581532572068</v>
      </c>
      <c r="K33" s="11">
        <f>J33*K1</f>
        <v>26.435099440234925</v>
      </c>
      <c r="L33" s="6"/>
      <c r="M33" s="11">
        <f t="shared" si="13"/>
        <v>26.435099440234925</v>
      </c>
      <c r="N33" s="11">
        <f>M33*N1</f>
        <v>26.673015335197036</v>
      </c>
      <c r="O33" s="6"/>
      <c r="P33" s="11">
        <f t="shared" si="2"/>
        <v>26.673015335197036</v>
      </c>
      <c r="Q33" s="11">
        <f>P33*Q1</f>
        <v>26.939745488549008</v>
      </c>
      <c r="R33" s="6"/>
      <c r="S33" s="3">
        <f t="shared" si="11"/>
        <v>26.939745488549008</v>
      </c>
      <c r="T33" s="11">
        <f>S33*T1</f>
        <v>27.12832370696885</v>
      </c>
      <c r="U33" s="6"/>
      <c r="V33" s="11">
        <f t="shared" si="3"/>
        <v>27.12832370696885</v>
      </c>
      <c r="W33" s="11">
        <f>V33*W1</f>
        <v>26.992682088434005</v>
      </c>
      <c r="X33" s="6"/>
      <c r="Y33" s="11">
        <f t="shared" si="4"/>
        <v>26.992682088434005</v>
      </c>
      <c r="Z33" s="11">
        <f>Y33*Z1</f>
        <v>0</v>
      </c>
      <c r="AA33" s="6"/>
      <c r="AB33" s="11">
        <f t="shared" si="15"/>
        <v>0</v>
      </c>
      <c r="AC33" s="11">
        <f>AB33*AC1</f>
        <v>0</v>
      </c>
      <c r="AD33" s="6"/>
      <c r="AE33" s="1">
        <f t="shared" si="6"/>
        <v>0</v>
      </c>
      <c r="AF33" s="11">
        <f>AE33*AF1</f>
        <v>0</v>
      </c>
      <c r="AG33" s="6"/>
      <c r="AH33" s="11">
        <f t="shared" si="7"/>
        <v>0</v>
      </c>
      <c r="AI33" s="11">
        <f>AH33*AI1</f>
        <v>0</v>
      </c>
      <c r="AJ33" s="6"/>
      <c r="AK33" s="11">
        <f t="shared" si="8"/>
        <v>0</v>
      </c>
      <c r="AL33" s="11">
        <f>AK33*AL1</f>
        <v>0</v>
      </c>
      <c r="AM33" s="6"/>
      <c r="AN33" s="1">
        <f t="shared" si="9"/>
        <v>7713.653095700894</v>
      </c>
    </row>
    <row r="34" spans="1:40" ht="15">
      <c r="A34" s="4">
        <f t="shared" si="14"/>
        <v>32</v>
      </c>
      <c r="B34" s="5" t="s">
        <v>49</v>
      </c>
      <c r="C34" s="1">
        <f>'[1]2018'!AO34</f>
        <v>599.0661344093296</v>
      </c>
      <c r="D34" s="1">
        <f>'[1]2018'!AM34</f>
        <v>0</v>
      </c>
      <c r="E34" s="1">
        <f>D34*E1</f>
        <v>0</v>
      </c>
      <c r="F34" s="2"/>
      <c r="G34" s="1">
        <f t="shared" si="0"/>
        <v>0</v>
      </c>
      <c r="H34" s="1">
        <f>G34*H1</f>
        <v>0</v>
      </c>
      <c r="I34" s="2"/>
      <c r="J34" s="1">
        <f t="shared" si="1"/>
        <v>0</v>
      </c>
      <c r="K34" s="1">
        <f>J34*K1</f>
        <v>0</v>
      </c>
      <c r="L34" s="2"/>
      <c r="M34" s="1">
        <f t="shared" si="13"/>
        <v>0</v>
      </c>
      <c r="N34" s="1">
        <f>M34*N1</f>
        <v>0</v>
      </c>
      <c r="O34" s="2"/>
      <c r="P34" s="1">
        <f t="shared" si="2"/>
        <v>0</v>
      </c>
      <c r="Q34" s="1">
        <f>P34*Q1</f>
        <v>0</v>
      </c>
      <c r="R34" s="2"/>
      <c r="S34" s="3">
        <f t="shared" si="11"/>
        <v>0</v>
      </c>
      <c r="T34" s="1">
        <f>S34*T1</f>
        <v>0</v>
      </c>
      <c r="U34" s="2"/>
      <c r="V34" s="1">
        <f t="shared" si="3"/>
        <v>0</v>
      </c>
      <c r="W34" s="1">
        <f>V34*W1</f>
        <v>0</v>
      </c>
      <c r="X34" s="2"/>
      <c r="Y34" s="1">
        <f t="shared" si="4"/>
        <v>0</v>
      </c>
      <c r="Z34" s="1">
        <f>Y34*Z1</f>
        <v>0</v>
      </c>
      <c r="AA34" s="2"/>
      <c r="AB34" s="1">
        <f t="shared" si="15"/>
        <v>0</v>
      </c>
      <c r="AC34" s="1">
        <f>AB34*AC1</f>
        <v>0</v>
      </c>
      <c r="AD34" s="2"/>
      <c r="AE34" s="1">
        <f t="shared" si="6"/>
        <v>0</v>
      </c>
      <c r="AF34" s="1">
        <f>AE34*AF1</f>
        <v>0</v>
      </c>
      <c r="AG34" s="2"/>
      <c r="AH34" s="1">
        <f t="shared" si="7"/>
        <v>0</v>
      </c>
      <c r="AI34" s="1">
        <f>AH34*AI1</f>
        <v>0</v>
      </c>
      <c r="AJ34" s="2"/>
      <c r="AK34" s="1">
        <f t="shared" si="8"/>
        <v>0</v>
      </c>
      <c r="AL34" s="1">
        <f>AK34*AL1</f>
        <v>0</v>
      </c>
      <c r="AM34" s="2"/>
      <c r="AN34" s="1">
        <f t="shared" si="9"/>
        <v>599.0661344093296</v>
      </c>
    </row>
    <row r="35" spans="1:40" ht="15">
      <c r="A35" s="4">
        <f t="shared" si="14"/>
        <v>33</v>
      </c>
      <c r="B35" s="5" t="s">
        <v>50</v>
      </c>
      <c r="C35" s="1">
        <f>'[1]2018'!AO35</f>
        <v>-1071.45</v>
      </c>
      <c r="D35" s="1">
        <f>'[1]2018'!AM35</f>
        <v>0</v>
      </c>
      <c r="E35" s="1">
        <f>D35*E1</f>
        <v>0</v>
      </c>
      <c r="F35" s="2"/>
      <c r="G35" s="1">
        <f t="shared" si="0"/>
        <v>0</v>
      </c>
      <c r="H35" s="1">
        <f>G35*H1</f>
        <v>0</v>
      </c>
      <c r="I35" s="2"/>
      <c r="J35" s="1">
        <f t="shared" si="1"/>
        <v>0</v>
      </c>
      <c r="K35" s="1">
        <f>J35*K1</f>
        <v>0</v>
      </c>
      <c r="L35" s="2"/>
      <c r="M35" s="1">
        <f t="shared" si="13"/>
        <v>0</v>
      </c>
      <c r="N35" s="1">
        <f>M35*N1</f>
        <v>0</v>
      </c>
      <c r="O35" s="2"/>
      <c r="P35" s="1">
        <f t="shared" si="2"/>
        <v>0</v>
      </c>
      <c r="Q35" s="1">
        <f>P35*Q1</f>
        <v>0</v>
      </c>
      <c r="R35" s="2"/>
      <c r="S35" s="3">
        <f t="shared" si="11"/>
        <v>0</v>
      </c>
      <c r="T35" s="1">
        <f>S35*T1</f>
        <v>0</v>
      </c>
      <c r="U35" s="2"/>
      <c r="V35" s="1">
        <f t="shared" si="3"/>
        <v>0</v>
      </c>
      <c r="W35" s="1">
        <f>V35*W1</f>
        <v>0</v>
      </c>
      <c r="X35" s="2"/>
      <c r="Y35" s="1">
        <f t="shared" si="4"/>
        <v>0</v>
      </c>
      <c r="Z35" s="1">
        <f>Y35*Z1</f>
        <v>0</v>
      </c>
      <c r="AA35" s="2"/>
      <c r="AB35" s="1">
        <f t="shared" si="15"/>
        <v>0</v>
      </c>
      <c r="AC35" s="1">
        <f>AB35*AC1</f>
        <v>0</v>
      </c>
      <c r="AD35" s="2"/>
      <c r="AE35" s="1">
        <f t="shared" si="6"/>
        <v>0</v>
      </c>
      <c r="AF35" s="1">
        <f>AE35*AF1</f>
        <v>0</v>
      </c>
      <c r="AG35" s="2"/>
      <c r="AH35" s="1">
        <f t="shared" si="7"/>
        <v>0</v>
      </c>
      <c r="AI35" s="1">
        <f>AH35*AI1</f>
        <v>0</v>
      </c>
      <c r="AJ35" s="2"/>
      <c r="AK35" s="1">
        <f t="shared" si="8"/>
        <v>0</v>
      </c>
      <c r="AL35" s="1">
        <f>AK35*AL1</f>
        <v>0</v>
      </c>
      <c r="AM35" s="2"/>
      <c r="AN35" s="1">
        <f t="shared" si="9"/>
        <v>-1071.45</v>
      </c>
    </row>
    <row r="36" spans="1:40" ht="15">
      <c r="A36" s="4">
        <f t="shared" si="14"/>
        <v>34</v>
      </c>
      <c r="B36" s="5" t="s">
        <v>51</v>
      </c>
      <c r="C36" s="1">
        <f>'[1]2018'!AO36</f>
        <v>0.0040782407186270575</v>
      </c>
      <c r="D36" s="1">
        <f>'[1]2018'!AM36</f>
        <v>0</v>
      </c>
      <c r="E36" s="1">
        <f>D36*E1</f>
        <v>0</v>
      </c>
      <c r="F36" s="2"/>
      <c r="G36" s="1">
        <f t="shared" si="0"/>
        <v>0</v>
      </c>
      <c r="H36" s="1">
        <f>G36*H1</f>
        <v>0</v>
      </c>
      <c r="I36" s="20"/>
      <c r="J36" s="1">
        <f t="shared" si="1"/>
        <v>0</v>
      </c>
      <c r="K36" s="1">
        <f>J36*K1</f>
        <v>0</v>
      </c>
      <c r="L36" s="2"/>
      <c r="M36" s="1">
        <f t="shared" si="13"/>
        <v>0</v>
      </c>
      <c r="N36" s="1">
        <f>M36*N1</f>
        <v>0</v>
      </c>
      <c r="O36" s="2"/>
      <c r="P36" s="1">
        <f t="shared" si="2"/>
        <v>0</v>
      </c>
      <c r="Q36" s="1">
        <f>P36*Q1</f>
        <v>0</v>
      </c>
      <c r="R36" s="2"/>
      <c r="S36" s="3">
        <f t="shared" si="11"/>
        <v>0</v>
      </c>
      <c r="T36" s="1">
        <f>S36*T1</f>
        <v>0</v>
      </c>
      <c r="U36" s="2"/>
      <c r="V36" s="1">
        <f t="shared" si="3"/>
        <v>0</v>
      </c>
      <c r="W36" s="1">
        <f>V36*W1</f>
        <v>0</v>
      </c>
      <c r="X36" s="2"/>
      <c r="Y36" s="1">
        <f t="shared" si="4"/>
        <v>0</v>
      </c>
      <c r="Z36" s="1">
        <f>Y36*Z1</f>
        <v>0</v>
      </c>
      <c r="AA36" s="2"/>
      <c r="AB36" s="1">
        <f t="shared" si="15"/>
        <v>0</v>
      </c>
      <c r="AC36" s="1">
        <f>AB36*AC1</f>
        <v>0</v>
      </c>
      <c r="AD36" s="2"/>
      <c r="AE36" s="1">
        <f t="shared" si="6"/>
        <v>0</v>
      </c>
      <c r="AF36" s="1">
        <f>AE36*AF1</f>
        <v>0</v>
      </c>
      <c r="AG36" s="2"/>
      <c r="AH36" s="1">
        <f t="shared" si="7"/>
        <v>0</v>
      </c>
      <c r="AI36" s="1">
        <f>AH36*AI1</f>
        <v>0</v>
      </c>
      <c r="AJ36" s="2"/>
      <c r="AK36" s="1">
        <f t="shared" si="8"/>
        <v>0</v>
      </c>
      <c r="AL36" s="1">
        <v>0</v>
      </c>
      <c r="AM36" s="2"/>
      <c r="AN36" s="1">
        <f>(AL36+AI36+AF36+AC36+Z36+W36+T36+Q36+N36+K36+H36+E36+C36)-(F36+I36+L36+O36+R36+U36+X36+AA36+AD36+AG36+AJ36+AM36)</f>
        <v>0.0040782407186270575</v>
      </c>
    </row>
    <row r="37" spans="1:40" ht="15">
      <c r="A37" s="4">
        <v>35</v>
      </c>
      <c r="B37" s="5" t="s">
        <v>52</v>
      </c>
      <c r="C37" s="1">
        <f>'[1]2018'!AO37</f>
        <v>377.1555887617278</v>
      </c>
      <c r="D37" s="1">
        <f>'[1]2018'!AM37</f>
        <v>365.21649547109996</v>
      </c>
      <c r="E37" s="8">
        <f>D37*E1</f>
        <v>368.1382274348688</v>
      </c>
      <c r="F37" s="9"/>
      <c r="G37" s="8">
        <f t="shared" si="0"/>
        <v>368.1382274348688</v>
      </c>
      <c r="H37" s="8">
        <f>G37*H1</f>
        <v>371.81960970921745</v>
      </c>
      <c r="I37" s="9">
        <v>739.96</v>
      </c>
      <c r="J37" s="8">
        <f t="shared" si="1"/>
        <v>371.81960970921745</v>
      </c>
      <c r="K37" s="8">
        <f>J37*K1</f>
        <v>373.6787077577635</v>
      </c>
      <c r="L37" s="9">
        <v>373.68</v>
      </c>
      <c r="M37" s="8">
        <f t="shared" si="13"/>
        <v>373.6787077577635</v>
      </c>
      <c r="N37" s="8">
        <f>M37*N1</f>
        <v>377.04181612758333</v>
      </c>
      <c r="O37" s="9"/>
      <c r="P37" s="8">
        <f t="shared" si="2"/>
        <v>377.04181612758333</v>
      </c>
      <c r="Q37" s="8">
        <f>P37*Q1</f>
        <v>380.81223428885914</v>
      </c>
      <c r="R37" s="9">
        <v>757.85</v>
      </c>
      <c r="S37" s="3">
        <f t="shared" si="11"/>
        <v>380.81223428885914</v>
      </c>
      <c r="T37" s="8">
        <f>S37*T1</f>
        <v>383.47791992888114</v>
      </c>
      <c r="U37" s="9">
        <v>760.63</v>
      </c>
      <c r="V37" s="8">
        <f t="shared" si="3"/>
        <v>383.47791992888114</v>
      </c>
      <c r="W37" s="8">
        <f>V37*W1</f>
        <v>381.5605303292367</v>
      </c>
      <c r="X37" s="9"/>
      <c r="Y37" s="8">
        <f t="shared" si="4"/>
        <v>381.5605303292367</v>
      </c>
      <c r="Z37" s="8">
        <f>Y37*Z1</f>
        <v>0</v>
      </c>
      <c r="AA37" s="9"/>
      <c r="AB37" s="8">
        <f t="shared" si="15"/>
        <v>0</v>
      </c>
      <c r="AC37" s="8">
        <f>AB37*AC1</f>
        <v>0</v>
      </c>
      <c r="AD37" s="9"/>
      <c r="AE37" s="1">
        <f t="shared" si="6"/>
        <v>0</v>
      </c>
      <c r="AF37" s="8">
        <f>AE37*AF1</f>
        <v>0</v>
      </c>
      <c r="AG37" s="9"/>
      <c r="AH37" s="8">
        <f t="shared" si="7"/>
        <v>0</v>
      </c>
      <c r="AI37" s="8">
        <f>AH37*AI1</f>
        <v>0</v>
      </c>
      <c r="AJ37" s="9"/>
      <c r="AK37" s="8">
        <f t="shared" si="8"/>
        <v>0</v>
      </c>
      <c r="AL37" s="8">
        <f>AK37*AL1</f>
        <v>0</v>
      </c>
      <c r="AM37" s="9"/>
      <c r="AN37" s="1">
        <f>C37+(E37+H37+K37+N37+Q37+T37+W37+Z37+AC37+AF37+AI37+AL37)-(F37+I37+L37+O37+R37+U37+X37+AA37+AD37+AG37+AJ37+AM37)</f>
        <v>381.5646343381377</v>
      </c>
    </row>
    <row r="38" spans="1:40" ht="15">
      <c r="A38" s="4">
        <f>A37+1</f>
        <v>36</v>
      </c>
      <c r="B38" s="5" t="s">
        <v>53</v>
      </c>
      <c r="C38" s="1">
        <f>'[1]2018'!AO38</f>
        <v>-84.99958134790847</v>
      </c>
      <c r="D38" s="1">
        <f>'[1]2018'!AM38</f>
        <v>0</v>
      </c>
      <c r="E38" s="1">
        <f>D38*E1</f>
        <v>0</v>
      </c>
      <c r="F38" s="2"/>
      <c r="G38" s="1">
        <f t="shared" si="0"/>
        <v>0</v>
      </c>
      <c r="H38" s="1">
        <f>G38*H1</f>
        <v>0</v>
      </c>
      <c r="I38" s="2"/>
      <c r="J38" s="1">
        <f t="shared" si="1"/>
        <v>0</v>
      </c>
      <c r="K38" s="1">
        <f>J38*K1</f>
        <v>0</v>
      </c>
      <c r="L38" s="2"/>
      <c r="M38" s="1">
        <f t="shared" si="13"/>
        <v>0</v>
      </c>
      <c r="N38" s="1">
        <f>M38*N1</f>
        <v>0</v>
      </c>
      <c r="O38" s="2"/>
      <c r="P38" s="1">
        <f t="shared" si="2"/>
        <v>0</v>
      </c>
      <c r="Q38" s="1">
        <f>P38*Q1</f>
        <v>0</v>
      </c>
      <c r="R38" s="2"/>
      <c r="S38" s="3">
        <f t="shared" si="11"/>
        <v>0</v>
      </c>
      <c r="T38" s="1">
        <f>S38*T1</f>
        <v>0</v>
      </c>
      <c r="U38" s="2"/>
      <c r="V38" s="1">
        <f t="shared" si="3"/>
        <v>0</v>
      </c>
      <c r="W38" s="1">
        <f>V38*W1</f>
        <v>0</v>
      </c>
      <c r="X38" s="2"/>
      <c r="Y38" s="1">
        <f t="shared" si="4"/>
        <v>0</v>
      </c>
      <c r="Z38" s="1">
        <f>Y38*Z1</f>
        <v>0</v>
      </c>
      <c r="AA38" s="2"/>
      <c r="AB38" s="1">
        <f t="shared" si="15"/>
        <v>0</v>
      </c>
      <c r="AC38" s="1">
        <f>AB38*AC1</f>
        <v>0</v>
      </c>
      <c r="AD38" s="2"/>
      <c r="AE38" s="1">
        <f t="shared" si="6"/>
        <v>0</v>
      </c>
      <c r="AF38" s="1">
        <f>AE38*AF1</f>
        <v>0</v>
      </c>
      <c r="AG38" s="2"/>
      <c r="AH38" s="1">
        <f t="shared" si="7"/>
        <v>0</v>
      </c>
      <c r="AI38" s="1">
        <f>AH38*AI1</f>
        <v>0</v>
      </c>
      <c r="AJ38" s="2"/>
      <c r="AK38" s="1">
        <f t="shared" si="8"/>
        <v>0</v>
      </c>
      <c r="AL38" s="1">
        <f>AK38*AL1</f>
        <v>0</v>
      </c>
      <c r="AM38" s="2"/>
      <c r="AN38" s="1">
        <f>C38+(E38+H38+K38+N38+Q38+T38+W38+Z38+AC38+AF38+AI38+AL38)-(F38+I38+L38+O38+R38+U38+X38+AA38+AD38+AG38+AJ38+AM38)</f>
        <v>-84.99958134790847</v>
      </c>
    </row>
    <row r="39" spans="1:40" ht="15">
      <c r="A39" s="4">
        <f>A38+1</f>
        <v>37</v>
      </c>
      <c r="B39" s="5" t="s">
        <v>54</v>
      </c>
      <c r="C39" s="1">
        <f>'[1]2018'!AO39</f>
        <v>466.3434910929691</v>
      </c>
      <c r="D39" s="1">
        <f>'[1]2018'!AM39</f>
        <v>193.59188210771362</v>
      </c>
      <c r="E39" s="1">
        <f>D39*E1</f>
        <v>195.14061716457533</v>
      </c>
      <c r="F39" s="2"/>
      <c r="G39" s="1">
        <f t="shared" si="0"/>
        <v>195.14061716457533</v>
      </c>
      <c r="H39" s="1">
        <f>G39*H1</f>
        <v>197.09202333622108</v>
      </c>
      <c r="I39" s="2"/>
      <c r="J39" s="1">
        <f t="shared" si="1"/>
        <v>197.09202333622108</v>
      </c>
      <c r="K39" s="1">
        <f>J39*K1</f>
        <v>198.07748345290216</v>
      </c>
      <c r="L39" s="2"/>
      <c r="M39" s="1">
        <f t="shared" si="13"/>
        <v>198.07748345290216</v>
      </c>
      <c r="N39" s="1">
        <f>M39*N1</f>
        <v>199.86018080397827</v>
      </c>
      <c r="O39" s="2"/>
      <c r="P39" s="1">
        <f t="shared" si="2"/>
        <v>199.86018080397827</v>
      </c>
      <c r="Q39" s="1">
        <f>P39*Q1</f>
        <v>201.85878261201805</v>
      </c>
      <c r="R39" s="2"/>
      <c r="S39" s="3">
        <f t="shared" si="11"/>
        <v>201.85878261201805</v>
      </c>
      <c r="T39" s="1">
        <f>S39*T1</f>
        <v>203.27179409030217</v>
      </c>
      <c r="U39" s="2"/>
      <c r="V39" s="1">
        <f t="shared" si="3"/>
        <v>203.27179409030217</v>
      </c>
      <c r="W39" s="1">
        <f>V39*W1</f>
        <v>202.25543511985066</v>
      </c>
      <c r="X39" s="2"/>
      <c r="Y39" s="1">
        <f t="shared" si="4"/>
        <v>202.25543511985066</v>
      </c>
      <c r="Z39" s="1">
        <f>Y39*Z1</f>
        <v>0</v>
      </c>
      <c r="AA39" s="2"/>
      <c r="AB39" s="1">
        <f t="shared" si="15"/>
        <v>0</v>
      </c>
      <c r="AC39" s="1">
        <f>AB39*AC1</f>
        <v>0</v>
      </c>
      <c r="AD39" s="2"/>
      <c r="AE39" s="1">
        <f t="shared" si="6"/>
        <v>0</v>
      </c>
      <c r="AF39" s="1">
        <f>AE39*AF1</f>
        <v>0</v>
      </c>
      <c r="AG39" s="2"/>
      <c r="AH39" s="1">
        <f t="shared" si="7"/>
        <v>0</v>
      </c>
      <c r="AI39" s="1">
        <f>AH39*AI1</f>
        <v>0</v>
      </c>
      <c r="AJ39" s="2"/>
      <c r="AK39" s="1">
        <f t="shared" si="8"/>
        <v>0</v>
      </c>
      <c r="AL39" s="1">
        <f>AK39*AL1</f>
        <v>0</v>
      </c>
      <c r="AM39" s="2"/>
      <c r="AN39" s="1">
        <f>C39+(E39+H39+K39+N39+Q39+T39+W39+Z39+AC39+AF39+AI39+AL39)-(F39+I39+L39+O39+R39+U39+X39+AA39+AD39+AG39+AJ39+AM39)</f>
        <v>1863.899807672817</v>
      </c>
    </row>
    <row r="40" spans="1:40" ht="15">
      <c r="A40" s="4">
        <f>A39+1</f>
        <v>38</v>
      </c>
      <c r="B40" s="5" t="s">
        <v>55</v>
      </c>
      <c r="C40" s="1">
        <f>'[1]2018'!AO40</f>
        <v>1567.9552646101001</v>
      </c>
      <c r="D40" s="1">
        <f>'[1]2018'!AM40</f>
        <v>0</v>
      </c>
      <c r="E40" s="1">
        <f>D40*E1</f>
        <v>0</v>
      </c>
      <c r="F40" s="2"/>
      <c r="G40" s="1">
        <f t="shared" si="0"/>
        <v>0</v>
      </c>
      <c r="H40" s="1">
        <f>G40*H1</f>
        <v>0</v>
      </c>
      <c r="I40" s="2"/>
      <c r="J40" s="1">
        <f t="shared" si="1"/>
        <v>0</v>
      </c>
      <c r="K40" s="1">
        <f>J40*K1</f>
        <v>0</v>
      </c>
      <c r="L40" s="2"/>
      <c r="M40" s="1">
        <v>0</v>
      </c>
      <c r="N40" s="1">
        <v>0</v>
      </c>
      <c r="O40" s="2"/>
      <c r="P40" s="1">
        <f t="shared" si="2"/>
        <v>0</v>
      </c>
      <c r="Q40" s="1">
        <f>P40*Q1</f>
        <v>0</v>
      </c>
      <c r="R40" s="2"/>
      <c r="S40" s="3">
        <f t="shared" si="11"/>
        <v>0</v>
      </c>
      <c r="T40" s="1">
        <f>S40*T1</f>
        <v>0</v>
      </c>
      <c r="U40" s="2"/>
      <c r="V40" s="1">
        <f t="shared" si="3"/>
        <v>0</v>
      </c>
      <c r="W40" s="1">
        <f>V40*W1</f>
        <v>0</v>
      </c>
      <c r="X40" s="2"/>
      <c r="Y40" s="1">
        <f t="shared" si="4"/>
        <v>0</v>
      </c>
      <c r="Z40" s="1">
        <f>Y40*Z1</f>
        <v>0</v>
      </c>
      <c r="AA40" s="2"/>
      <c r="AB40" s="1">
        <f t="shared" si="15"/>
        <v>0</v>
      </c>
      <c r="AC40" s="1">
        <f>AB40*AC1</f>
        <v>0</v>
      </c>
      <c r="AD40" s="2"/>
      <c r="AE40" s="1">
        <f t="shared" si="6"/>
        <v>0</v>
      </c>
      <c r="AF40" s="1">
        <f>AE40*AF1</f>
        <v>0</v>
      </c>
      <c r="AG40" s="2"/>
      <c r="AH40" s="1">
        <f t="shared" si="7"/>
        <v>0</v>
      </c>
      <c r="AI40" s="1">
        <f>AH40*AI1</f>
        <v>0</v>
      </c>
      <c r="AJ40" s="2"/>
      <c r="AK40" s="1">
        <f t="shared" si="8"/>
        <v>0</v>
      </c>
      <c r="AL40" s="1">
        <f>AK40*AL1</f>
        <v>0</v>
      </c>
      <c r="AM40" s="2"/>
      <c r="AN40" s="1">
        <f>C40+(E40+H40+K40+N40+Q40+T40+W40+Z40+AC40+AF40+AI40+AL40)-(F40+I40+L40+O40+R40+U40+X40+AA40+AG40+AJ40+AM40)</f>
        <v>1567.9552646101001</v>
      </c>
    </row>
    <row r="41" spans="1:40" ht="15">
      <c r="A41" s="4">
        <f>A40+1</f>
        <v>39</v>
      </c>
      <c r="B41" s="5" t="s">
        <v>56</v>
      </c>
      <c r="C41" s="1">
        <f>'[1]2018'!AO41</f>
        <v>-70.4</v>
      </c>
      <c r="D41" s="1">
        <f>'[1]2018'!AM41</f>
        <v>0</v>
      </c>
      <c r="E41" s="1">
        <f>D41*E1</f>
        <v>0</v>
      </c>
      <c r="F41" s="2"/>
      <c r="G41" s="1">
        <f t="shared" si="0"/>
        <v>0</v>
      </c>
      <c r="H41" s="1">
        <f>G41*H1</f>
        <v>0</v>
      </c>
      <c r="I41" s="2"/>
      <c r="J41" s="1">
        <f t="shared" si="1"/>
        <v>0</v>
      </c>
      <c r="K41" s="1">
        <f>J41*K1</f>
        <v>0</v>
      </c>
      <c r="L41" s="2"/>
      <c r="M41" s="1">
        <f aca="true" t="shared" si="16" ref="M41:M46">K41</f>
        <v>0</v>
      </c>
      <c r="N41" s="1">
        <f>M41*N1</f>
        <v>0</v>
      </c>
      <c r="O41" s="2"/>
      <c r="P41" s="1">
        <f t="shared" si="2"/>
        <v>0</v>
      </c>
      <c r="Q41" s="1">
        <f>P41*Q1</f>
        <v>0</v>
      </c>
      <c r="R41" s="2"/>
      <c r="S41" s="3">
        <f t="shared" si="11"/>
        <v>0</v>
      </c>
      <c r="T41" s="1">
        <f>S41*T1</f>
        <v>0</v>
      </c>
      <c r="U41" s="2"/>
      <c r="V41" s="1">
        <f t="shared" si="3"/>
        <v>0</v>
      </c>
      <c r="W41" s="1">
        <f>V41*W1</f>
        <v>0</v>
      </c>
      <c r="X41" s="2"/>
      <c r="Y41" s="1">
        <f t="shared" si="4"/>
        <v>0</v>
      </c>
      <c r="Z41" s="1">
        <f>Y41*Z1</f>
        <v>0</v>
      </c>
      <c r="AA41" s="2"/>
      <c r="AB41" s="1">
        <f t="shared" si="15"/>
        <v>0</v>
      </c>
      <c r="AC41" s="1">
        <f>AB41*AC1</f>
        <v>0</v>
      </c>
      <c r="AD41" s="2"/>
      <c r="AE41" s="1">
        <f t="shared" si="6"/>
        <v>0</v>
      </c>
      <c r="AF41" s="1">
        <f>AE41*AF1</f>
        <v>0</v>
      </c>
      <c r="AG41" s="2"/>
      <c r="AH41" s="1">
        <f t="shared" si="7"/>
        <v>0</v>
      </c>
      <c r="AI41" s="1">
        <f>AH41*AI1</f>
        <v>0</v>
      </c>
      <c r="AJ41" s="2"/>
      <c r="AK41" s="1">
        <f t="shared" si="8"/>
        <v>0</v>
      </c>
      <c r="AL41" s="1">
        <f>AK41*AL1</f>
        <v>0</v>
      </c>
      <c r="AM41" s="2"/>
      <c r="AN41" s="1">
        <f aca="true" t="shared" si="17" ref="AN41:AN88">C41+(E41+H41+K41+N41+Q41+T41+W41+Z41+AC41+AF41+AI41+AL41)-(F41+I41+L41+O41+R41+U41+X41+AA41+AD41+AG41+AJ41+AM41)</f>
        <v>-70.4</v>
      </c>
    </row>
    <row r="42" spans="1:40" ht="15">
      <c r="A42" s="21">
        <f>A41+1</f>
        <v>40</v>
      </c>
      <c r="B42" s="10" t="s">
        <v>57</v>
      </c>
      <c r="C42" s="1">
        <f>'[1]2018'!AO42</f>
        <v>3599.6199763201225</v>
      </c>
      <c r="D42" s="1">
        <f>'[1]2018'!AM42</f>
        <v>0</v>
      </c>
      <c r="E42" s="11">
        <f>D42*E1</f>
        <v>0</v>
      </c>
      <c r="F42" s="6"/>
      <c r="G42" s="11">
        <f t="shared" si="0"/>
        <v>0</v>
      </c>
      <c r="H42" s="11">
        <f>G42*H1</f>
        <v>0</v>
      </c>
      <c r="I42" s="6"/>
      <c r="J42" s="11">
        <f t="shared" si="1"/>
        <v>0</v>
      </c>
      <c r="K42" s="11">
        <f>J42*K1</f>
        <v>0</v>
      </c>
      <c r="L42" s="6"/>
      <c r="M42" s="11">
        <f t="shared" si="16"/>
        <v>0</v>
      </c>
      <c r="N42" s="11">
        <f>M42*N1</f>
        <v>0</v>
      </c>
      <c r="O42" s="6"/>
      <c r="P42" s="11">
        <f t="shared" si="2"/>
        <v>0</v>
      </c>
      <c r="Q42" s="11">
        <f>P42*Q1</f>
        <v>0</v>
      </c>
      <c r="R42" s="6"/>
      <c r="S42" s="3">
        <f t="shared" si="11"/>
        <v>0</v>
      </c>
      <c r="T42" s="11">
        <f>S42*T1</f>
        <v>0</v>
      </c>
      <c r="U42" s="6"/>
      <c r="V42" s="11">
        <f t="shared" si="3"/>
        <v>0</v>
      </c>
      <c r="W42" s="11">
        <f>V42*W1</f>
        <v>0</v>
      </c>
      <c r="X42" s="6"/>
      <c r="Y42" s="11">
        <f t="shared" si="4"/>
        <v>0</v>
      </c>
      <c r="Z42" s="11">
        <f>Y42*Z1</f>
        <v>0</v>
      </c>
      <c r="AA42" s="6"/>
      <c r="AB42" s="11">
        <f t="shared" si="15"/>
        <v>0</v>
      </c>
      <c r="AC42" s="11">
        <f>AB42*AC1</f>
        <v>0</v>
      </c>
      <c r="AD42" s="6"/>
      <c r="AE42" s="1">
        <f t="shared" si="6"/>
        <v>0</v>
      </c>
      <c r="AF42" s="11">
        <f>AE42*AF1</f>
        <v>0</v>
      </c>
      <c r="AG42" s="6"/>
      <c r="AH42" s="11">
        <f t="shared" si="7"/>
        <v>0</v>
      </c>
      <c r="AI42" s="11">
        <f>AH42*AI1</f>
        <v>0</v>
      </c>
      <c r="AJ42" s="6"/>
      <c r="AK42" s="11">
        <f t="shared" si="8"/>
        <v>0</v>
      </c>
      <c r="AL42" s="11">
        <f>AK42*AL1</f>
        <v>0</v>
      </c>
      <c r="AM42" s="6"/>
      <c r="AN42" s="22">
        <f t="shared" si="17"/>
        <v>3599.6199763201225</v>
      </c>
    </row>
    <row r="43" spans="1:40" ht="15">
      <c r="A43" s="4">
        <v>41</v>
      </c>
      <c r="B43" s="5" t="s">
        <v>58</v>
      </c>
      <c r="C43" s="1">
        <f>'[1]2018'!AO43</f>
        <v>384.9835166813209</v>
      </c>
      <c r="D43" s="1">
        <f>'[1]2018'!AM43</f>
        <v>384.9822042254343</v>
      </c>
      <c r="E43" s="1">
        <f>D43*E1*2</f>
        <v>776.1241237184756</v>
      </c>
      <c r="F43" s="2"/>
      <c r="G43" s="1">
        <f t="shared" si="0"/>
        <v>776.1241237184756</v>
      </c>
      <c r="H43" s="1">
        <f>G43*H1</f>
        <v>783.8853649556604</v>
      </c>
      <c r="I43" s="2"/>
      <c r="J43" s="1">
        <v>0</v>
      </c>
      <c r="K43" s="1">
        <v>0</v>
      </c>
      <c r="L43" s="2"/>
      <c r="M43" s="1">
        <f t="shared" si="16"/>
        <v>0</v>
      </c>
      <c r="N43" s="1">
        <v>0</v>
      </c>
      <c r="O43" s="2"/>
      <c r="P43" s="1">
        <f t="shared" si="2"/>
        <v>0</v>
      </c>
      <c r="Q43" s="1">
        <f>P43*Q1</f>
        <v>0</v>
      </c>
      <c r="R43" s="2"/>
      <c r="S43" s="3">
        <v>0</v>
      </c>
      <c r="T43" s="1">
        <f>S43*T1</f>
        <v>0</v>
      </c>
      <c r="U43" s="2"/>
      <c r="V43" s="1">
        <f t="shared" si="3"/>
        <v>0</v>
      </c>
      <c r="W43" s="1">
        <f>V43*W1</f>
        <v>0</v>
      </c>
      <c r="X43" s="2"/>
      <c r="Y43" s="1">
        <f t="shared" si="4"/>
        <v>0</v>
      </c>
      <c r="Z43" s="1">
        <f>Y43*Z1</f>
        <v>0</v>
      </c>
      <c r="AA43" s="2"/>
      <c r="AB43" s="1">
        <f t="shared" si="15"/>
        <v>0</v>
      </c>
      <c r="AC43" s="1">
        <f>AB43*AC1</f>
        <v>0</v>
      </c>
      <c r="AD43" s="2"/>
      <c r="AE43" s="1">
        <f t="shared" si="6"/>
        <v>0</v>
      </c>
      <c r="AF43" s="1">
        <f>AE43*AF1</f>
        <v>0</v>
      </c>
      <c r="AG43" s="2"/>
      <c r="AH43" s="1">
        <f t="shared" si="7"/>
        <v>0</v>
      </c>
      <c r="AI43" s="1">
        <f>AH43*AI1</f>
        <v>0</v>
      </c>
      <c r="AJ43" s="2"/>
      <c r="AK43" s="1">
        <f t="shared" si="8"/>
        <v>0</v>
      </c>
      <c r="AL43" s="1">
        <f>AK43*AL1</f>
        <v>0</v>
      </c>
      <c r="AM43" s="2"/>
      <c r="AN43" s="1">
        <v>384.98</v>
      </c>
    </row>
    <row r="44" spans="1:40" ht="15">
      <c r="A44" s="4">
        <v>42</v>
      </c>
      <c r="B44" s="5" t="s">
        <v>59</v>
      </c>
      <c r="C44" s="1">
        <f>'[1]2018'!AO44</f>
        <v>8892.919995200798</v>
      </c>
      <c r="D44" s="1">
        <f>'[1]2018'!AM44</f>
        <v>3130.4271040379995</v>
      </c>
      <c r="E44" s="1">
        <f>D44*E1</f>
        <v>3155.4705208703035</v>
      </c>
      <c r="F44" s="2">
        <v>9300</v>
      </c>
      <c r="G44" s="1">
        <f t="shared" si="0"/>
        <v>3155.4705208703035</v>
      </c>
      <c r="H44" s="1">
        <f>G44*H1</f>
        <v>3187.0252260790066</v>
      </c>
      <c r="I44" s="2"/>
      <c r="J44" s="1">
        <f t="shared" si="1"/>
        <v>3187.0252260790066</v>
      </c>
      <c r="K44" s="1">
        <f>J44*K1</f>
        <v>3202.960352209401</v>
      </c>
      <c r="L44" s="2"/>
      <c r="M44" s="1">
        <f t="shared" si="16"/>
        <v>3202.960352209401</v>
      </c>
      <c r="N44" s="1">
        <f>M44*N1</f>
        <v>3231.7869953792856</v>
      </c>
      <c r="O44" s="2">
        <v>9300</v>
      </c>
      <c r="P44" s="1">
        <f t="shared" si="2"/>
        <v>3231.7869953792856</v>
      </c>
      <c r="Q44" s="1">
        <f>P44*Q1</f>
        <v>3264.1048653330786</v>
      </c>
      <c r="R44" s="2"/>
      <c r="S44" s="3">
        <f t="shared" si="11"/>
        <v>3264.1048653330786</v>
      </c>
      <c r="T44" s="1">
        <f>S44*T1</f>
        <v>3286.9535993904096</v>
      </c>
      <c r="U44" s="2"/>
      <c r="V44" s="1">
        <f t="shared" si="3"/>
        <v>3286.9535993904096</v>
      </c>
      <c r="W44" s="1">
        <f>V44*W1</f>
        <v>3270.5188313934577</v>
      </c>
      <c r="X44" s="2"/>
      <c r="Y44" s="1">
        <f t="shared" si="4"/>
        <v>3270.5188313934577</v>
      </c>
      <c r="Z44" s="1">
        <f>Y44*Z1</f>
        <v>0</v>
      </c>
      <c r="AA44" s="2"/>
      <c r="AB44" s="1">
        <f t="shared" si="15"/>
        <v>0</v>
      </c>
      <c r="AC44" s="1">
        <f>AB44*AC1</f>
        <v>0</v>
      </c>
      <c r="AD44" s="2"/>
      <c r="AE44" s="1">
        <f t="shared" si="6"/>
        <v>0</v>
      </c>
      <c r="AF44" s="1">
        <f>AE44*AF1</f>
        <v>0</v>
      </c>
      <c r="AG44" s="2"/>
      <c r="AH44" s="1">
        <f t="shared" si="7"/>
        <v>0</v>
      </c>
      <c r="AI44" s="1">
        <f>AH44*AI1</f>
        <v>0</v>
      </c>
      <c r="AJ44" s="2"/>
      <c r="AK44" s="1">
        <f t="shared" si="8"/>
        <v>0</v>
      </c>
      <c r="AL44" s="1">
        <f>AK44*AL1</f>
        <v>0</v>
      </c>
      <c r="AM44" s="2"/>
      <c r="AN44" s="1">
        <f t="shared" si="17"/>
        <v>12891.740385855737</v>
      </c>
    </row>
    <row r="45" spans="1:40" ht="15">
      <c r="A45" s="4">
        <f aca="true" t="shared" si="18" ref="A45:A65">A44+1</f>
        <v>43</v>
      </c>
      <c r="B45" s="23" t="s">
        <v>60</v>
      </c>
      <c r="C45" s="1">
        <f>'[1]2018'!AO45</f>
        <v>-2835.749999999998</v>
      </c>
      <c r="D45" s="1">
        <f>'[1]2018'!AM45</f>
        <v>0</v>
      </c>
      <c r="E45" s="22">
        <f>D45*E1</f>
        <v>0</v>
      </c>
      <c r="F45" s="24"/>
      <c r="G45" s="22">
        <f t="shared" si="0"/>
        <v>0</v>
      </c>
      <c r="H45" s="22">
        <f>G45*H1</f>
        <v>0</v>
      </c>
      <c r="I45" s="24"/>
      <c r="J45" s="22">
        <f t="shared" si="1"/>
        <v>0</v>
      </c>
      <c r="K45" s="22">
        <f>J45*K1</f>
        <v>0</v>
      </c>
      <c r="L45" s="24"/>
      <c r="M45" s="22">
        <f t="shared" si="16"/>
        <v>0</v>
      </c>
      <c r="N45" s="22">
        <f>M45*N1</f>
        <v>0</v>
      </c>
      <c r="O45" s="24"/>
      <c r="P45" s="22">
        <f t="shared" si="2"/>
        <v>0</v>
      </c>
      <c r="Q45" s="22">
        <f>P45*Q1</f>
        <v>0</v>
      </c>
      <c r="R45" s="24"/>
      <c r="S45" s="3">
        <f t="shared" si="11"/>
        <v>0</v>
      </c>
      <c r="T45" s="22">
        <f>S45*T1</f>
        <v>0</v>
      </c>
      <c r="U45" s="24"/>
      <c r="V45" s="22">
        <f>T45</f>
        <v>0</v>
      </c>
      <c r="W45" s="22">
        <f>V45*W1</f>
        <v>0</v>
      </c>
      <c r="X45" s="24"/>
      <c r="Y45" s="22">
        <f t="shared" si="4"/>
        <v>0</v>
      </c>
      <c r="Z45" s="22">
        <f>Y45*Z1</f>
        <v>0</v>
      </c>
      <c r="AA45" s="24"/>
      <c r="AB45" s="22">
        <f t="shared" si="15"/>
        <v>0</v>
      </c>
      <c r="AC45" s="22">
        <f>AB45*AC1</f>
        <v>0</v>
      </c>
      <c r="AD45" s="24"/>
      <c r="AE45" s="1">
        <f t="shared" si="6"/>
        <v>0</v>
      </c>
      <c r="AF45" s="22">
        <f>AE45*AF1</f>
        <v>0</v>
      </c>
      <c r="AG45" s="24"/>
      <c r="AH45" s="22">
        <f t="shared" si="7"/>
        <v>0</v>
      </c>
      <c r="AI45" s="22">
        <f>AH45*AI1</f>
        <v>0</v>
      </c>
      <c r="AJ45" s="24"/>
      <c r="AK45" s="22">
        <f t="shared" si="8"/>
        <v>0</v>
      </c>
      <c r="AL45" s="22">
        <f>AK45*AL1</f>
        <v>0</v>
      </c>
      <c r="AM45" s="24"/>
      <c r="AN45" s="1">
        <f t="shared" si="17"/>
        <v>-2835.749999999998</v>
      </c>
    </row>
    <row r="46" spans="1:40" ht="15">
      <c r="A46" s="4">
        <f t="shared" si="18"/>
        <v>44</v>
      </c>
      <c r="B46" s="5" t="s">
        <v>61</v>
      </c>
      <c r="C46" s="1">
        <f>'[1]2018'!AO46</f>
        <v>304.54</v>
      </c>
      <c r="D46" s="1">
        <f>'[1]2018'!AM46</f>
        <v>0</v>
      </c>
      <c r="E46" s="22">
        <f>D46*E1</f>
        <v>0</v>
      </c>
      <c r="F46" s="2"/>
      <c r="G46" s="1">
        <f t="shared" si="0"/>
        <v>0</v>
      </c>
      <c r="H46" s="1"/>
      <c r="I46" s="2"/>
      <c r="J46" s="1">
        <f t="shared" si="1"/>
        <v>0</v>
      </c>
      <c r="K46" s="1"/>
      <c r="L46" s="2"/>
      <c r="M46" s="1">
        <f t="shared" si="16"/>
        <v>0</v>
      </c>
      <c r="N46" s="1"/>
      <c r="O46" s="2"/>
      <c r="P46" s="1">
        <f t="shared" si="2"/>
        <v>0</v>
      </c>
      <c r="Q46" s="1"/>
      <c r="R46" s="2"/>
      <c r="S46" s="3">
        <f t="shared" si="11"/>
        <v>0</v>
      </c>
      <c r="T46" s="1"/>
      <c r="U46" s="2"/>
      <c r="V46" s="1">
        <f>T46</f>
        <v>0</v>
      </c>
      <c r="W46" s="1"/>
      <c r="X46" s="2"/>
      <c r="Y46" s="1">
        <f t="shared" si="4"/>
        <v>0</v>
      </c>
      <c r="Z46" s="1"/>
      <c r="AA46" s="2"/>
      <c r="AB46" s="1">
        <f t="shared" si="15"/>
        <v>0</v>
      </c>
      <c r="AC46" s="1"/>
      <c r="AD46" s="2"/>
      <c r="AE46" s="1">
        <f t="shared" si="6"/>
        <v>0</v>
      </c>
      <c r="AF46" s="1"/>
      <c r="AG46" s="2"/>
      <c r="AH46" s="1">
        <f t="shared" si="7"/>
        <v>0</v>
      </c>
      <c r="AI46" s="1"/>
      <c r="AJ46" s="2"/>
      <c r="AK46" s="1">
        <f t="shared" si="8"/>
        <v>0</v>
      </c>
      <c r="AL46" s="1"/>
      <c r="AM46" s="2"/>
      <c r="AN46" s="1">
        <f t="shared" si="17"/>
        <v>304.54</v>
      </c>
    </row>
    <row r="47" spans="1:40" ht="15">
      <c r="A47" s="4">
        <f t="shared" si="18"/>
        <v>45</v>
      </c>
      <c r="B47" s="19" t="s">
        <v>62</v>
      </c>
      <c r="C47" s="1">
        <f>'[1]2018'!AO47</f>
        <v>-26.31</v>
      </c>
      <c r="D47" s="1">
        <f>'[1]2018'!AM47</f>
        <v>0</v>
      </c>
      <c r="E47" s="22">
        <f>D47*E1</f>
        <v>0</v>
      </c>
      <c r="F47" s="2"/>
      <c r="G47" s="1"/>
      <c r="H47" s="1"/>
      <c r="I47" s="2"/>
      <c r="J47" s="1"/>
      <c r="K47" s="1"/>
      <c r="L47" s="2"/>
      <c r="M47" s="1"/>
      <c r="N47" s="1"/>
      <c r="O47" s="2"/>
      <c r="P47" s="1"/>
      <c r="Q47" s="1"/>
      <c r="R47" s="2"/>
      <c r="S47" s="3">
        <f t="shared" si="11"/>
        <v>0</v>
      </c>
      <c r="T47" s="1"/>
      <c r="U47" s="2"/>
      <c r="V47" s="1"/>
      <c r="W47" s="1"/>
      <c r="X47" s="2"/>
      <c r="Y47" s="1"/>
      <c r="Z47" s="1"/>
      <c r="AA47" s="2"/>
      <c r="AB47" s="1"/>
      <c r="AC47" s="1"/>
      <c r="AD47" s="2"/>
      <c r="AE47" s="1">
        <f t="shared" si="6"/>
        <v>0</v>
      </c>
      <c r="AF47" s="1"/>
      <c r="AG47" s="2"/>
      <c r="AH47" s="1"/>
      <c r="AI47" s="1"/>
      <c r="AJ47" s="2"/>
      <c r="AK47" s="1"/>
      <c r="AL47" s="1"/>
      <c r="AM47" s="2"/>
      <c r="AN47" s="1">
        <f t="shared" si="17"/>
        <v>-26.31</v>
      </c>
    </row>
    <row r="48" spans="1:40" ht="15">
      <c r="A48" s="4">
        <f t="shared" si="18"/>
        <v>46</v>
      </c>
      <c r="B48" s="5" t="s">
        <v>63</v>
      </c>
      <c r="C48" s="1">
        <f>'[1]2018'!AO48</f>
        <v>59.78</v>
      </c>
      <c r="D48" s="1">
        <f>'[1]2018'!AM48</f>
        <v>0</v>
      </c>
      <c r="E48" s="22">
        <f>D48*E1</f>
        <v>0</v>
      </c>
      <c r="F48" s="2"/>
      <c r="G48" s="1"/>
      <c r="H48" s="1"/>
      <c r="I48" s="2"/>
      <c r="J48" s="1"/>
      <c r="K48" s="1"/>
      <c r="L48" s="2"/>
      <c r="M48" s="1"/>
      <c r="N48" s="1"/>
      <c r="O48" s="2"/>
      <c r="P48" s="1"/>
      <c r="Q48" s="1"/>
      <c r="R48" s="2"/>
      <c r="S48" s="3">
        <f t="shared" si="11"/>
        <v>0</v>
      </c>
      <c r="T48" s="1"/>
      <c r="U48" s="2"/>
      <c r="V48" s="1"/>
      <c r="W48" s="1"/>
      <c r="X48" s="2"/>
      <c r="Y48" s="1"/>
      <c r="Z48" s="1"/>
      <c r="AA48" s="2"/>
      <c r="AB48" s="1"/>
      <c r="AC48" s="1"/>
      <c r="AD48" s="2"/>
      <c r="AE48" s="1">
        <f t="shared" si="6"/>
        <v>0</v>
      </c>
      <c r="AF48" s="1"/>
      <c r="AG48" s="2"/>
      <c r="AH48" s="1"/>
      <c r="AI48" s="1"/>
      <c r="AJ48" s="2"/>
      <c r="AK48" s="1"/>
      <c r="AL48" s="1"/>
      <c r="AM48" s="2"/>
      <c r="AN48" s="1">
        <f t="shared" si="17"/>
        <v>59.78</v>
      </c>
    </row>
    <row r="49" spans="1:40" ht="15">
      <c r="A49" s="4">
        <f t="shared" si="18"/>
        <v>47</v>
      </c>
      <c r="B49" s="5" t="s">
        <v>64</v>
      </c>
      <c r="C49" s="1">
        <f>'[1]2018'!AO49</f>
        <v>-5945.061851749833</v>
      </c>
      <c r="D49" s="1">
        <f>'[1]2018'!AM49</f>
        <v>0</v>
      </c>
      <c r="E49" s="22">
        <f>D49*E1</f>
        <v>0</v>
      </c>
      <c r="F49" s="2"/>
      <c r="G49" s="1"/>
      <c r="H49" s="1"/>
      <c r="I49" s="2"/>
      <c r="J49" s="1"/>
      <c r="K49" s="1"/>
      <c r="L49" s="2"/>
      <c r="M49" s="1"/>
      <c r="N49" s="1"/>
      <c r="O49" s="2"/>
      <c r="P49" s="1"/>
      <c r="Q49" s="1"/>
      <c r="R49" s="2"/>
      <c r="S49" s="3">
        <f t="shared" si="11"/>
        <v>0</v>
      </c>
      <c r="T49" s="1"/>
      <c r="U49" s="2"/>
      <c r="V49" s="1"/>
      <c r="W49" s="1"/>
      <c r="X49" s="2"/>
      <c r="Y49" s="1"/>
      <c r="Z49" s="1"/>
      <c r="AA49" s="2"/>
      <c r="AB49" s="1"/>
      <c r="AC49" s="1"/>
      <c r="AD49" s="2"/>
      <c r="AE49" s="1">
        <f t="shared" si="6"/>
        <v>0</v>
      </c>
      <c r="AF49" s="1"/>
      <c r="AG49" s="2"/>
      <c r="AH49" s="1"/>
      <c r="AI49" s="1"/>
      <c r="AJ49" s="2"/>
      <c r="AK49" s="1"/>
      <c r="AL49" s="1"/>
      <c r="AM49" s="2"/>
      <c r="AN49" s="1">
        <f t="shared" si="17"/>
        <v>-5945.061851749833</v>
      </c>
    </row>
    <row r="50" spans="1:40" ht="15">
      <c r="A50" s="4">
        <f t="shared" si="18"/>
        <v>48</v>
      </c>
      <c r="B50" s="19" t="s">
        <v>65</v>
      </c>
      <c r="C50" s="1">
        <f>'[1]2018'!AO50</f>
        <v>-578.18</v>
      </c>
      <c r="D50" s="1">
        <f>'[1]2018'!AM50</f>
        <v>0</v>
      </c>
      <c r="E50" s="22">
        <f>D50*E1</f>
        <v>0</v>
      </c>
      <c r="F50" s="2"/>
      <c r="G50" s="1"/>
      <c r="H50" s="1"/>
      <c r="I50" s="2"/>
      <c r="J50" s="1"/>
      <c r="K50" s="1"/>
      <c r="L50" s="2"/>
      <c r="M50" s="1"/>
      <c r="N50" s="1"/>
      <c r="O50" s="2"/>
      <c r="P50" s="1"/>
      <c r="Q50" s="1"/>
      <c r="R50" s="2"/>
      <c r="S50" s="3">
        <f t="shared" si="11"/>
        <v>0</v>
      </c>
      <c r="T50" s="1"/>
      <c r="U50" s="2"/>
      <c r="V50" s="1"/>
      <c r="W50" s="1"/>
      <c r="X50" s="2"/>
      <c r="Y50" s="1"/>
      <c r="Z50" s="1"/>
      <c r="AA50" s="2"/>
      <c r="AB50" s="1"/>
      <c r="AC50" s="1"/>
      <c r="AD50" s="2"/>
      <c r="AE50" s="1">
        <f t="shared" si="6"/>
        <v>0</v>
      </c>
      <c r="AF50" s="1"/>
      <c r="AG50" s="2"/>
      <c r="AH50" s="1"/>
      <c r="AI50" s="1"/>
      <c r="AJ50" s="2"/>
      <c r="AK50" s="1"/>
      <c r="AL50" s="1"/>
      <c r="AM50" s="2"/>
      <c r="AN50" s="1">
        <f t="shared" si="17"/>
        <v>-578.18</v>
      </c>
    </row>
    <row r="51" spans="1:40" ht="15">
      <c r="A51" s="4">
        <f t="shared" si="18"/>
        <v>49</v>
      </c>
      <c r="B51" s="5" t="s">
        <v>66</v>
      </c>
      <c r="C51" s="1">
        <f>'[1]2018'!AO51</f>
        <v>2784.6</v>
      </c>
      <c r="D51" s="1">
        <f>'[1]2018'!AM51</f>
        <v>0</v>
      </c>
      <c r="E51" s="22">
        <f>D51*E1</f>
        <v>0</v>
      </c>
      <c r="F51" s="2"/>
      <c r="G51" s="1"/>
      <c r="H51" s="1"/>
      <c r="I51" s="2"/>
      <c r="J51" s="1"/>
      <c r="K51" s="1"/>
      <c r="L51" s="2"/>
      <c r="M51" s="1"/>
      <c r="N51" s="1"/>
      <c r="O51" s="2"/>
      <c r="P51" s="1"/>
      <c r="Q51" s="1"/>
      <c r="R51" s="2"/>
      <c r="S51" s="3">
        <f t="shared" si="11"/>
        <v>0</v>
      </c>
      <c r="T51" s="1"/>
      <c r="U51" s="2"/>
      <c r="V51" s="1"/>
      <c r="W51" s="1"/>
      <c r="X51" s="2"/>
      <c r="Y51" s="1"/>
      <c r="Z51" s="1"/>
      <c r="AA51" s="2"/>
      <c r="AB51" s="1"/>
      <c r="AC51" s="1"/>
      <c r="AD51" s="2"/>
      <c r="AE51" s="1">
        <f t="shared" si="6"/>
        <v>0</v>
      </c>
      <c r="AF51" s="1"/>
      <c r="AG51" s="2"/>
      <c r="AH51" s="1"/>
      <c r="AI51" s="1"/>
      <c r="AJ51" s="2"/>
      <c r="AK51" s="1"/>
      <c r="AL51" s="1"/>
      <c r="AM51" s="2"/>
      <c r="AN51" s="1">
        <f t="shared" si="17"/>
        <v>2784.6</v>
      </c>
    </row>
    <row r="52" spans="1:40" ht="15">
      <c r="A52" s="4">
        <f t="shared" si="18"/>
        <v>50</v>
      </c>
      <c r="B52" s="5" t="s">
        <v>67</v>
      </c>
      <c r="C52" s="1">
        <f>'[1]2018'!AO52</f>
        <v>0</v>
      </c>
      <c r="D52" s="1">
        <f>'[1]2018'!AM52</f>
        <v>0</v>
      </c>
      <c r="E52" s="22">
        <f>D52*E1</f>
        <v>0</v>
      </c>
      <c r="F52" s="2"/>
      <c r="G52" s="1"/>
      <c r="H52" s="1"/>
      <c r="I52" s="2"/>
      <c r="J52" s="1"/>
      <c r="K52" s="1"/>
      <c r="L52" s="2"/>
      <c r="M52" s="1"/>
      <c r="N52" s="1"/>
      <c r="O52" s="2"/>
      <c r="P52" s="1"/>
      <c r="Q52" s="1"/>
      <c r="R52" s="2"/>
      <c r="S52" s="3">
        <f t="shared" si="11"/>
        <v>0</v>
      </c>
      <c r="T52" s="1"/>
      <c r="U52" s="2"/>
      <c r="V52" s="1"/>
      <c r="W52" s="1"/>
      <c r="X52" s="2"/>
      <c r="Y52" s="1"/>
      <c r="Z52" s="1"/>
      <c r="AA52" s="2"/>
      <c r="AB52" s="1"/>
      <c r="AC52" s="1"/>
      <c r="AD52" s="2"/>
      <c r="AE52" s="1">
        <f t="shared" si="6"/>
        <v>0</v>
      </c>
      <c r="AF52" s="1"/>
      <c r="AG52" s="2"/>
      <c r="AH52" s="1"/>
      <c r="AI52" s="1"/>
      <c r="AJ52" s="2"/>
      <c r="AK52" s="1"/>
      <c r="AL52" s="1"/>
      <c r="AM52" s="2"/>
      <c r="AN52" s="1">
        <f t="shared" si="17"/>
        <v>0</v>
      </c>
    </row>
    <row r="53" spans="1:40" ht="15">
      <c r="A53" s="4">
        <f t="shared" si="18"/>
        <v>51</v>
      </c>
      <c r="B53" s="5" t="s">
        <v>68</v>
      </c>
      <c r="C53" s="1">
        <f>'[1]2018'!AO53</f>
        <v>0</v>
      </c>
      <c r="D53" s="1">
        <f>'[1]2018'!AM53</f>
        <v>0</v>
      </c>
      <c r="E53" s="22">
        <f>D53*E1</f>
        <v>0</v>
      </c>
      <c r="F53" s="2"/>
      <c r="G53" s="1"/>
      <c r="H53" s="1"/>
      <c r="I53" s="2"/>
      <c r="J53" s="1"/>
      <c r="K53" s="1"/>
      <c r="L53" s="2"/>
      <c r="M53" s="1"/>
      <c r="N53" s="1"/>
      <c r="O53" s="2"/>
      <c r="P53" s="1"/>
      <c r="Q53" s="1"/>
      <c r="R53" s="2"/>
      <c r="S53" s="3">
        <f t="shared" si="11"/>
        <v>0</v>
      </c>
      <c r="T53" s="1"/>
      <c r="U53" s="2"/>
      <c r="V53" s="1"/>
      <c r="W53" s="1"/>
      <c r="X53" s="2"/>
      <c r="Y53" s="1"/>
      <c r="Z53" s="1"/>
      <c r="AA53" s="2"/>
      <c r="AB53" s="1"/>
      <c r="AC53" s="1"/>
      <c r="AD53" s="2"/>
      <c r="AE53" s="1">
        <f t="shared" si="6"/>
        <v>0</v>
      </c>
      <c r="AF53" s="1"/>
      <c r="AG53" s="2"/>
      <c r="AH53" s="1"/>
      <c r="AI53" s="1"/>
      <c r="AJ53" s="2"/>
      <c r="AK53" s="1"/>
      <c r="AL53" s="1"/>
      <c r="AM53" s="2"/>
      <c r="AN53" s="1">
        <f t="shared" si="17"/>
        <v>0</v>
      </c>
    </row>
    <row r="54" spans="1:40" ht="15">
      <c r="A54" s="4">
        <f t="shared" si="18"/>
        <v>52</v>
      </c>
      <c r="B54" s="5" t="s">
        <v>69</v>
      </c>
      <c r="C54" s="1">
        <f>'[1]2018'!AO54</f>
        <v>2063.62</v>
      </c>
      <c r="D54" s="1">
        <f>'[1]2018'!AM54</f>
        <v>0</v>
      </c>
      <c r="E54" s="22">
        <f>D54*E1</f>
        <v>0</v>
      </c>
      <c r="F54" s="2"/>
      <c r="G54" s="1"/>
      <c r="H54" s="1"/>
      <c r="I54" s="2"/>
      <c r="J54" s="1"/>
      <c r="K54" s="1"/>
      <c r="L54" s="2"/>
      <c r="M54" s="1"/>
      <c r="N54" s="1"/>
      <c r="O54" s="2"/>
      <c r="P54" s="1"/>
      <c r="Q54" s="1"/>
      <c r="R54" s="2"/>
      <c r="S54" s="3">
        <f t="shared" si="11"/>
        <v>0</v>
      </c>
      <c r="T54" s="1"/>
      <c r="U54" s="2"/>
      <c r="V54" s="1"/>
      <c r="W54" s="1"/>
      <c r="X54" s="2"/>
      <c r="Y54" s="1"/>
      <c r="Z54" s="1"/>
      <c r="AA54" s="2"/>
      <c r="AB54" s="1"/>
      <c r="AC54" s="1"/>
      <c r="AD54" s="2"/>
      <c r="AE54" s="1">
        <f t="shared" si="6"/>
        <v>0</v>
      </c>
      <c r="AF54" s="1"/>
      <c r="AG54" s="2"/>
      <c r="AH54" s="1"/>
      <c r="AI54" s="1"/>
      <c r="AJ54" s="2"/>
      <c r="AK54" s="1"/>
      <c r="AL54" s="1"/>
      <c r="AM54" s="2"/>
      <c r="AN54" s="1">
        <f t="shared" si="17"/>
        <v>2063.62</v>
      </c>
    </row>
    <row r="55" spans="1:40" ht="15">
      <c r="A55" s="4">
        <f t="shared" si="18"/>
        <v>53</v>
      </c>
      <c r="B55" s="5" t="s">
        <v>70</v>
      </c>
      <c r="C55" s="1">
        <f>'[1]2018'!AO55</f>
        <v>54.97</v>
      </c>
      <c r="D55" s="1">
        <f>'[1]2018'!AM55</f>
        <v>0</v>
      </c>
      <c r="E55" s="22">
        <f>D55*E1</f>
        <v>0</v>
      </c>
      <c r="F55" s="2"/>
      <c r="G55" s="1"/>
      <c r="H55" s="1"/>
      <c r="I55" s="2"/>
      <c r="J55" s="1"/>
      <c r="K55" s="1"/>
      <c r="L55" s="2"/>
      <c r="M55" s="1"/>
      <c r="N55" s="1"/>
      <c r="O55" s="2"/>
      <c r="P55" s="1"/>
      <c r="Q55" s="1"/>
      <c r="R55" s="2"/>
      <c r="S55" s="3">
        <f t="shared" si="11"/>
        <v>0</v>
      </c>
      <c r="T55" s="1"/>
      <c r="U55" s="2"/>
      <c r="V55" s="1"/>
      <c r="W55" s="1"/>
      <c r="X55" s="2"/>
      <c r="Y55" s="1"/>
      <c r="Z55" s="1"/>
      <c r="AA55" s="2"/>
      <c r="AB55" s="1"/>
      <c r="AC55" s="1"/>
      <c r="AD55" s="2"/>
      <c r="AE55" s="1">
        <f t="shared" si="6"/>
        <v>0</v>
      </c>
      <c r="AF55" s="1"/>
      <c r="AG55" s="2"/>
      <c r="AH55" s="1"/>
      <c r="AI55" s="1"/>
      <c r="AJ55" s="2"/>
      <c r="AK55" s="1"/>
      <c r="AL55" s="1"/>
      <c r="AM55" s="2"/>
      <c r="AN55" s="1">
        <f t="shared" si="17"/>
        <v>54.97</v>
      </c>
    </row>
    <row r="56" spans="1:40" ht="15">
      <c r="A56" s="4">
        <f t="shared" si="18"/>
        <v>54</v>
      </c>
      <c r="B56" s="5" t="s">
        <v>71</v>
      </c>
      <c r="C56" s="1">
        <f>'[1]2018'!AO56</f>
        <v>13879.65</v>
      </c>
      <c r="D56" s="1">
        <f>'[1]2018'!AM56</f>
        <v>0</v>
      </c>
      <c r="E56" s="22">
        <f>D56*E1</f>
        <v>0</v>
      </c>
      <c r="F56" s="2"/>
      <c r="G56" s="1"/>
      <c r="H56" s="1"/>
      <c r="I56" s="2"/>
      <c r="J56" s="1"/>
      <c r="K56" s="1"/>
      <c r="L56" s="2"/>
      <c r="M56" s="1"/>
      <c r="N56" s="1"/>
      <c r="O56" s="2"/>
      <c r="P56" s="1"/>
      <c r="Q56" s="1"/>
      <c r="R56" s="2"/>
      <c r="S56" s="3">
        <f t="shared" si="11"/>
        <v>0</v>
      </c>
      <c r="T56" s="1"/>
      <c r="U56" s="2"/>
      <c r="V56" s="1"/>
      <c r="W56" s="1"/>
      <c r="X56" s="2"/>
      <c r="Y56" s="1"/>
      <c r="Z56" s="1"/>
      <c r="AA56" s="2"/>
      <c r="AB56" s="1"/>
      <c r="AC56" s="1"/>
      <c r="AD56" s="2"/>
      <c r="AE56" s="1">
        <f t="shared" si="6"/>
        <v>0</v>
      </c>
      <c r="AF56" s="1"/>
      <c r="AG56" s="2"/>
      <c r="AH56" s="1"/>
      <c r="AI56" s="1"/>
      <c r="AJ56" s="2"/>
      <c r="AK56" s="1"/>
      <c r="AL56" s="1"/>
      <c r="AM56" s="2"/>
      <c r="AN56" s="1">
        <f t="shared" si="17"/>
        <v>13879.65</v>
      </c>
    </row>
    <row r="57" spans="1:40" ht="15">
      <c r="A57" s="4">
        <f t="shared" si="18"/>
        <v>55</v>
      </c>
      <c r="B57" s="5" t="s">
        <v>72</v>
      </c>
      <c r="C57" s="1">
        <f>'[1]2018'!AO57</f>
        <v>1078.01</v>
      </c>
      <c r="D57" s="1">
        <f>'[1]2018'!AM57</f>
        <v>0</v>
      </c>
      <c r="E57" s="22">
        <f>D57*E1</f>
        <v>0</v>
      </c>
      <c r="F57" s="2"/>
      <c r="G57" s="1"/>
      <c r="H57" s="1"/>
      <c r="I57" s="2"/>
      <c r="J57" s="1"/>
      <c r="K57" s="1"/>
      <c r="L57" s="2"/>
      <c r="M57" s="1"/>
      <c r="N57" s="1"/>
      <c r="O57" s="2"/>
      <c r="P57" s="1"/>
      <c r="Q57" s="1"/>
      <c r="R57" s="2"/>
      <c r="S57" s="3">
        <f t="shared" si="11"/>
        <v>0</v>
      </c>
      <c r="T57" s="1"/>
      <c r="U57" s="2"/>
      <c r="V57" s="1"/>
      <c r="W57" s="1"/>
      <c r="X57" s="2"/>
      <c r="Y57" s="1"/>
      <c r="Z57" s="1"/>
      <c r="AA57" s="2"/>
      <c r="AB57" s="1"/>
      <c r="AC57" s="1"/>
      <c r="AD57" s="2"/>
      <c r="AE57" s="1">
        <f t="shared" si="6"/>
        <v>0</v>
      </c>
      <c r="AF57" s="1"/>
      <c r="AG57" s="2"/>
      <c r="AH57" s="1"/>
      <c r="AI57" s="1"/>
      <c r="AJ57" s="2"/>
      <c r="AK57" s="1"/>
      <c r="AL57" s="1"/>
      <c r="AM57" s="2"/>
      <c r="AN57" s="1">
        <f t="shared" si="17"/>
        <v>1078.01</v>
      </c>
    </row>
    <row r="58" spans="1:40" ht="15">
      <c r="A58" s="4">
        <f t="shared" si="18"/>
        <v>56</v>
      </c>
      <c r="B58" s="5" t="s">
        <v>73</v>
      </c>
      <c r="C58" s="1">
        <f>'[1]2018'!AO58</f>
        <v>2025.26</v>
      </c>
      <c r="D58" s="1">
        <f>'[1]2018'!AM58</f>
        <v>0</v>
      </c>
      <c r="E58" s="22">
        <f>D58*E1</f>
        <v>0</v>
      </c>
      <c r="F58" s="2"/>
      <c r="G58" s="1"/>
      <c r="H58" s="1"/>
      <c r="I58" s="2"/>
      <c r="J58" s="1"/>
      <c r="K58" s="1"/>
      <c r="L58" s="2"/>
      <c r="M58" s="1"/>
      <c r="N58" s="1"/>
      <c r="O58" s="2"/>
      <c r="P58" s="1"/>
      <c r="Q58" s="1"/>
      <c r="R58" s="2"/>
      <c r="S58" s="3">
        <f t="shared" si="11"/>
        <v>0</v>
      </c>
      <c r="T58" s="1"/>
      <c r="U58" s="2"/>
      <c r="V58" s="1"/>
      <c r="W58" s="1"/>
      <c r="X58" s="2"/>
      <c r="Y58" s="1"/>
      <c r="Z58" s="1"/>
      <c r="AA58" s="2"/>
      <c r="AB58" s="1"/>
      <c r="AC58" s="1"/>
      <c r="AD58" s="2"/>
      <c r="AE58" s="1">
        <f t="shared" si="6"/>
        <v>0</v>
      </c>
      <c r="AF58" s="1"/>
      <c r="AG58" s="2"/>
      <c r="AH58" s="1"/>
      <c r="AI58" s="1"/>
      <c r="AJ58" s="2"/>
      <c r="AK58" s="1"/>
      <c r="AL58" s="1"/>
      <c r="AM58" s="2"/>
      <c r="AN58" s="1">
        <f t="shared" si="17"/>
        <v>2025.26</v>
      </c>
    </row>
    <row r="59" spans="1:40" ht="15">
      <c r="A59" s="4">
        <f t="shared" si="18"/>
        <v>57</v>
      </c>
      <c r="B59" s="5" t="s">
        <v>74</v>
      </c>
      <c r="C59" s="1">
        <f>'[1]2018'!AO59</f>
        <v>261.89</v>
      </c>
      <c r="D59" s="1">
        <f>'[1]2018'!AM59</f>
        <v>0</v>
      </c>
      <c r="E59" s="22">
        <f>D59*E1</f>
        <v>0</v>
      </c>
      <c r="F59" s="2"/>
      <c r="G59" s="1"/>
      <c r="H59" s="1"/>
      <c r="I59" s="2"/>
      <c r="J59" s="1"/>
      <c r="K59" s="1"/>
      <c r="L59" s="2"/>
      <c r="M59" s="1"/>
      <c r="N59" s="1"/>
      <c r="O59" s="2"/>
      <c r="P59" s="1"/>
      <c r="Q59" s="1"/>
      <c r="R59" s="2"/>
      <c r="S59" s="3">
        <f t="shared" si="11"/>
        <v>0</v>
      </c>
      <c r="T59" s="1"/>
      <c r="U59" s="2"/>
      <c r="V59" s="1"/>
      <c r="W59" s="1"/>
      <c r="X59" s="2"/>
      <c r="Y59" s="1"/>
      <c r="Z59" s="1"/>
      <c r="AA59" s="2"/>
      <c r="AB59" s="1"/>
      <c r="AC59" s="1"/>
      <c r="AD59" s="2"/>
      <c r="AE59" s="1">
        <f t="shared" si="6"/>
        <v>0</v>
      </c>
      <c r="AF59" s="1"/>
      <c r="AG59" s="2"/>
      <c r="AH59" s="1"/>
      <c r="AI59" s="1"/>
      <c r="AJ59" s="2"/>
      <c r="AK59" s="1"/>
      <c r="AL59" s="1"/>
      <c r="AM59" s="2"/>
      <c r="AN59" s="1">
        <f t="shared" si="17"/>
        <v>261.89</v>
      </c>
    </row>
    <row r="60" spans="1:40" ht="15">
      <c r="A60" s="4">
        <f t="shared" si="18"/>
        <v>58</v>
      </c>
      <c r="B60" s="5" t="s">
        <v>75</v>
      </c>
      <c r="C60" s="1">
        <f>'[1]2018'!AO60</f>
        <v>388.44</v>
      </c>
      <c r="D60" s="1">
        <f>'[1]2018'!AM60</f>
        <v>0</v>
      </c>
      <c r="E60" s="22">
        <f>D60*E1</f>
        <v>0</v>
      </c>
      <c r="F60" s="2"/>
      <c r="G60" s="1"/>
      <c r="H60" s="1"/>
      <c r="I60" s="2"/>
      <c r="J60" s="1"/>
      <c r="K60" s="1"/>
      <c r="L60" s="2"/>
      <c r="M60" s="1"/>
      <c r="N60" s="1"/>
      <c r="O60" s="2"/>
      <c r="P60" s="1"/>
      <c r="Q60" s="1"/>
      <c r="R60" s="2"/>
      <c r="S60" s="3">
        <f t="shared" si="11"/>
        <v>0</v>
      </c>
      <c r="T60" s="1"/>
      <c r="U60" s="2"/>
      <c r="V60" s="1"/>
      <c r="W60" s="1"/>
      <c r="X60" s="2"/>
      <c r="Y60" s="1"/>
      <c r="Z60" s="1"/>
      <c r="AA60" s="2"/>
      <c r="AB60" s="1"/>
      <c r="AC60" s="1"/>
      <c r="AD60" s="2"/>
      <c r="AE60" s="1">
        <f t="shared" si="6"/>
        <v>0</v>
      </c>
      <c r="AF60" s="1"/>
      <c r="AG60" s="2"/>
      <c r="AH60" s="1"/>
      <c r="AI60" s="1"/>
      <c r="AJ60" s="2"/>
      <c r="AK60" s="1"/>
      <c r="AL60" s="1"/>
      <c r="AM60" s="2"/>
      <c r="AN60" s="1">
        <f t="shared" si="17"/>
        <v>388.44</v>
      </c>
    </row>
    <row r="61" spans="1:40" ht="15">
      <c r="A61" s="4">
        <f t="shared" si="18"/>
        <v>59</v>
      </c>
      <c r="B61" s="5" t="s">
        <v>76</v>
      </c>
      <c r="C61" s="1">
        <f>'[1]2018'!AO61</f>
        <v>307.97</v>
      </c>
      <c r="D61" s="1">
        <f>'[1]2018'!AM61</f>
        <v>0</v>
      </c>
      <c r="E61" s="22">
        <f>D61*E1</f>
        <v>0</v>
      </c>
      <c r="F61" s="2"/>
      <c r="G61" s="1"/>
      <c r="H61" s="1"/>
      <c r="I61" s="2"/>
      <c r="J61" s="1"/>
      <c r="K61" s="1"/>
      <c r="L61" s="2"/>
      <c r="M61" s="1"/>
      <c r="N61" s="1"/>
      <c r="O61" s="2"/>
      <c r="P61" s="1"/>
      <c r="Q61" s="1"/>
      <c r="R61" s="2"/>
      <c r="S61" s="3">
        <f t="shared" si="11"/>
        <v>0</v>
      </c>
      <c r="T61" s="1"/>
      <c r="U61" s="2"/>
      <c r="V61" s="1"/>
      <c r="W61" s="1"/>
      <c r="X61" s="2"/>
      <c r="Y61" s="1"/>
      <c r="Z61" s="1"/>
      <c r="AA61" s="2"/>
      <c r="AB61" s="1"/>
      <c r="AC61" s="1"/>
      <c r="AD61" s="2"/>
      <c r="AE61" s="1">
        <f t="shared" si="6"/>
        <v>0</v>
      </c>
      <c r="AF61" s="1"/>
      <c r="AG61" s="2"/>
      <c r="AH61" s="1"/>
      <c r="AI61" s="1"/>
      <c r="AJ61" s="2"/>
      <c r="AK61" s="1"/>
      <c r="AL61" s="1"/>
      <c r="AM61" s="2"/>
      <c r="AN61" s="1">
        <f t="shared" si="17"/>
        <v>307.97</v>
      </c>
    </row>
    <row r="62" spans="1:40" ht="15">
      <c r="A62" s="4">
        <f t="shared" si="18"/>
        <v>60</v>
      </c>
      <c r="B62" s="5" t="s">
        <v>77</v>
      </c>
      <c r="C62" s="1">
        <f>'[1]2018'!AO62</f>
        <v>218.98</v>
      </c>
      <c r="D62" s="1">
        <f>'[1]2018'!AM62</f>
        <v>0</v>
      </c>
      <c r="E62" s="22">
        <f>D62*E1</f>
        <v>0</v>
      </c>
      <c r="F62" s="2"/>
      <c r="G62" s="1"/>
      <c r="H62" s="1"/>
      <c r="I62" s="2"/>
      <c r="J62" s="1"/>
      <c r="K62" s="1"/>
      <c r="L62" s="2"/>
      <c r="M62" s="1"/>
      <c r="N62" s="1"/>
      <c r="O62" s="2"/>
      <c r="P62" s="1"/>
      <c r="Q62" s="1"/>
      <c r="R62" s="2"/>
      <c r="S62" s="3">
        <f t="shared" si="11"/>
        <v>0</v>
      </c>
      <c r="T62" s="1"/>
      <c r="U62" s="2"/>
      <c r="V62" s="1"/>
      <c r="W62" s="1"/>
      <c r="X62" s="2"/>
      <c r="Y62" s="1"/>
      <c r="Z62" s="1"/>
      <c r="AA62" s="2"/>
      <c r="AB62" s="1"/>
      <c r="AC62" s="1"/>
      <c r="AD62" s="2"/>
      <c r="AE62" s="1">
        <f t="shared" si="6"/>
        <v>0</v>
      </c>
      <c r="AF62" s="1"/>
      <c r="AG62" s="2"/>
      <c r="AH62" s="1"/>
      <c r="AI62" s="1"/>
      <c r="AJ62" s="2"/>
      <c r="AK62" s="1"/>
      <c r="AL62" s="1"/>
      <c r="AM62" s="2"/>
      <c r="AN62" s="1">
        <f t="shared" si="17"/>
        <v>218.98</v>
      </c>
    </row>
    <row r="63" spans="1:40" ht="15">
      <c r="A63" s="4">
        <f t="shared" si="18"/>
        <v>61</v>
      </c>
      <c r="B63" s="19" t="s">
        <v>78</v>
      </c>
      <c r="C63" s="1">
        <f>'[1]2018'!AO63</f>
        <v>0</v>
      </c>
      <c r="D63" s="1">
        <f>'[1]2018'!AM63</f>
        <v>0</v>
      </c>
      <c r="E63" s="22">
        <f>D63*E1</f>
        <v>0</v>
      </c>
      <c r="F63" s="2"/>
      <c r="G63" s="1"/>
      <c r="H63" s="1"/>
      <c r="I63" s="2"/>
      <c r="J63" s="1"/>
      <c r="K63" s="1"/>
      <c r="L63" s="2"/>
      <c r="M63" s="1"/>
      <c r="N63" s="1"/>
      <c r="O63" s="2"/>
      <c r="P63" s="1"/>
      <c r="Q63" s="1"/>
      <c r="R63" s="2"/>
      <c r="S63" s="3">
        <f t="shared" si="11"/>
        <v>0</v>
      </c>
      <c r="T63" s="1"/>
      <c r="U63" s="2"/>
      <c r="V63" s="1"/>
      <c r="W63" s="1"/>
      <c r="X63" s="2"/>
      <c r="Y63" s="1"/>
      <c r="Z63" s="1"/>
      <c r="AA63" s="2"/>
      <c r="AB63" s="1"/>
      <c r="AC63" s="1"/>
      <c r="AD63" s="25"/>
      <c r="AE63" s="1">
        <f t="shared" si="6"/>
        <v>0</v>
      </c>
      <c r="AF63" s="1"/>
      <c r="AG63" s="25"/>
      <c r="AH63" s="1"/>
      <c r="AI63" s="1"/>
      <c r="AJ63" s="2"/>
      <c r="AK63" s="1"/>
      <c r="AL63" s="1"/>
      <c r="AM63" s="2"/>
      <c r="AN63" s="1">
        <f t="shared" si="17"/>
        <v>0</v>
      </c>
    </row>
    <row r="64" spans="1:40" ht="15">
      <c r="A64" s="4">
        <f t="shared" si="18"/>
        <v>62</v>
      </c>
      <c r="B64" s="5" t="s">
        <v>79</v>
      </c>
      <c r="C64" s="1">
        <f>'[1]2018'!AO64</f>
        <v>0</v>
      </c>
      <c r="D64" s="1">
        <f>'[1]2018'!AM64</f>
        <v>0</v>
      </c>
      <c r="E64" s="22">
        <f>D64*E1</f>
        <v>0</v>
      </c>
      <c r="F64" s="2"/>
      <c r="G64" s="1"/>
      <c r="H64" s="1"/>
      <c r="I64" s="2"/>
      <c r="J64" s="1"/>
      <c r="K64" s="1"/>
      <c r="L64" s="2"/>
      <c r="M64" s="1"/>
      <c r="N64" s="1"/>
      <c r="O64" s="2"/>
      <c r="P64" s="1"/>
      <c r="Q64" s="1"/>
      <c r="R64" s="2"/>
      <c r="S64" s="3">
        <f t="shared" si="11"/>
        <v>0</v>
      </c>
      <c r="T64" s="1"/>
      <c r="U64" s="2"/>
      <c r="V64" s="1"/>
      <c r="W64" s="1"/>
      <c r="X64" s="2"/>
      <c r="Y64" s="1"/>
      <c r="Z64" s="1"/>
      <c r="AA64" s="2"/>
      <c r="AB64" s="1"/>
      <c r="AC64" s="1"/>
      <c r="AD64" s="2"/>
      <c r="AE64" s="1">
        <f t="shared" si="6"/>
        <v>0</v>
      </c>
      <c r="AF64" s="1"/>
      <c r="AG64" s="2"/>
      <c r="AH64" s="1"/>
      <c r="AI64" s="1"/>
      <c r="AJ64" s="2"/>
      <c r="AK64" s="1">
        <v>0</v>
      </c>
      <c r="AL64" s="1"/>
      <c r="AM64" s="2"/>
      <c r="AN64" s="1">
        <f t="shared" si="17"/>
        <v>0</v>
      </c>
    </row>
    <row r="65" spans="1:40" ht="15">
      <c r="A65" s="4">
        <f t="shared" si="18"/>
        <v>63</v>
      </c>
      <c r="B65" s="19" t="s">
        <v>80</v>
      </c>
      <c r="C65" s="1">
        <f>'[1]2018'!AO65</f>
        <v>0</v>
      </c>
      <c r="D65" s="1">
        <f>'[1]2018'!AM65</f>
        <v>0</v>
      </c>
      <c r="E65" s="22">
        <f>D65*E1</f>
        <v>0</v>
      </c>
      <c r="F65" s="2"/>
      <c r="G65" s="1"/>
      <c r="H65" s="1"/>
      <c r="I65" s="2"/>
      <c r="J65" s="1"/>
      <c r="K65" s="1"/>
      <c r="L65" s="2"/>
      <c r="M65" s="1"/>
      <c r="N65" s="1"/>
      <c r="O65" s="2"/>
      <c r="P65" s="1"/>
      <c r="Q65" s="1"/>
      <c r="R65" s="2"/>
      <c r="S65" s="3">
        <f t="shared" si="11"/>
        <v>0</v>
      </c>
      <c r="T65" s="1"/>
      <c r="U65" s="2"/>
      <c r="V65" s="1"/>
      <c r="W65" s="1"/>
      <c r="X65" s="2"/>
      <c r="Y65" s="1"/>
      <c r="Z65" s="1"/>
      <c r="AA65" s="2"/>
      <c r="AB65" s="1"/>
      <c r="AC65" s="1"/>
      <c r="AD65" s="2"/>
      <c r="AE65" s="1">
        <f t="shared" si="6"/>
        <v>0</v>
      </c>
      <c r="AF65" s="1"/>
      <c r="AG65" s="2"/>
      <c r="AH65" s="1"/>
      <c r="AI65" s="1"/>
      <c r="AJ65" s="2"/>
      <c r="AK65" s="1"/>
      <c r="AL65" s="1"/>
      <c r="AM65" s="2"/>
      <c r="AN65" s="1">
        <f t="shared" si="17"/>
        <v>0</v>
      </c>
    </row>
    <row r="66" spans="1:40" ht="15">
      <c r="A66" s="4">
        <v>64</v>
      </c>
      <c r="B66" s="19" t="s">
        <v>80</v>
      </c>
      <c r="C66" s="1">
        <f>'[1]2018'!AO66</f>
        <v>0</v>
      </c>
      <c r="D66" s="1">
        <f>'[1]2018'!AM66</f>
        <v>0</v>
      </c>
      <c r="E66" s="22">
        <f>D66*E1</f>
        <v>0</v>
      </c>
      <c r="F66" s="2"/>
      <c r="G66" s="1"/>
      <c r="H66" s="1"/>
      <c r="I66" s="2"/>
      <c r="J66" s="1"/>
      <c r="K66" s="1"/>
      <c r="L66" s="2"/>
      <c r="M66" s="1"/>
      <c r="N66" s="1"/>
      <c r="O66" s="2"/>
      <c r="P66" s="1"/>
      <c r="Q66" s="1"/>
      <c r="R66" s="2"/>
      <c r="S66" s="3">
        <f t="shared" si="11"/>
        <v>0</v>
      </c>
      <c r="T66" s="1"/>
      <c r="U66" s="2"/>
      <c r="V66" s="1"/>
      <c r="W66" s="1"/>
      <c r="X66" s="2"/>
      <c r="Y66" s="1"/>
      <c r="Z66" s="1"/>
      <c r="AA66" s="2"/>
      <c r="AB66" s="1"/>
      <c r="AC66" s="1"/>
      <c r="AD66" s="2"/>
      <c r="AE66" s="1">
        <f t="shared" si="6"/>
        <v>0</v>
      </c>
      <c r="AF66" s="1"/>
      <c r="AG66" s="2"/>
      <c r="AH66" s="1"/>
      <c r="AI66" s="1"/>
      <c r="AJ66" s="2"/>
      <c r="AK66" s="1"/>
      <c r="AL66" s="1"/>
      <c r="AM66" s="2"/>
      <c r="AN66" s="1">
        <f t="shared" si="17"/>
        <v>0</v>
      </c>
    </row>
    <row r="67" spans="1:40" ht="15">
      <c r="A67" s="4">
        <v>65</v>
      </c>
      <c r="B67" s="19" t="s">
        <v>81</v>
      </c>
      <c r="C67" s="1">
        <f>'[1]2018'!AO67</f>
        <v>0</v>
      </c>
      <c r="D67" s="1">
        <f>'[1]2018'!AM67</f>
        <v>0</v>
      </c>
      <c r="E67" s="22">
        <f>D67*E1</f>
        <v>0</v>
      </c>
      <c r="F67" s="2"/>
      <c r="G67" s="1"/>
      <c r="H67" s="1"/>
      <c r="I67" s="2"/>
      <c r="J67" s="1"/>
      <c r="K67" s="1"/>
      <c r="L67" s="2"/>
      <c r="M67" s="1"/>
      <c r="N67" s="1"/>
      <c r="O67" s="2"/>
      <c r="P67" s="1"/>
      <c r="Q67" s="1"/>
      <c r="R67" s="2"/>
      <c r="S67" s="3">
        <f t="shared" si="11"/>
        <v>0</v>
      </c>
      <c r="T67" s="1"/>
      <c r="U67" s="2"/>
      <c r="V67" s="1"/>
      <c r="W67" s="1"/>
      <c r="X67" s="2"/>
      <c r="Y67" s="1"/>
      <c r="Z67" s="1"/>
      <c r="AA67" s="2"/>
      <c r="AB67" s="1"/>
      <c r="AC67" s="1"/>
      <c r="AD67" s="2"/>
      <c r="AE67" s="1">
        <f aca="true" t="shared" si="19" ref="AE67:AE88">AC67</f>
        <v>0</v>
      </c>
      <c r="AF67" s="1"/>
      <c r="AG67" s="2"/>
      <c r="AH67" s="1"/>
      <c r="AI67" s="1"/>
      <c r="AJ67" s="2"/>
      <c r="AK67" s="1"/>
      <c r="AL67" s="1"/>
      <c r="AM67" s="2"/>
      <c r="AN67" s="1">
        <f t="shared" si="17"/>
        <v>0</v>
      </c>
    </row>
    <row r="68" spans="1:40" ht="15">
      <c r="A68" s="4">
        <f aca="true" t="shared" si="20" ref="A68:A88">A67+1</f>
        <v>66</v>
      </c>
      <c r="B68" s="19" t="s">
        <v>82</v>
      </c>
      <c r="C68" s="1">
        <f>'[1]2018'!AO68</f>
        <v>0</v>
      </c>
      <c r="D68" s="1">
        <f>'[1]2018'!AM68</f>
        <v>0</v>
      </c>
      <c r="E68" s="22">
        <f>D68*E1</f>
        <v>0</v>
      </c>
      <c r="F68" s="2"/>
      <c r="G68" s="1"/>
      <c r="H68" s="1"/>
      <c r="I68" s="2"/>
      <c r="J68" s="1"/>
      <c r="K68" s="1"/>
      <c r="L68" s="2"/>
      <c r="M68" s="1"/>
      <c r="N68" s="1"/>
      <c r="O68" s="2"/>
      <c r="P68" s="1"/>
      <c r="Q68" s="1"/>
      <c r="R68" s="2"/>
      <c r="S68" s="3">
        <f t="shared" si="11"/>
        <v>0</v>
      </c>
      <c r="T68" s="1"/>
      <c r="U68" s="2"/>
      <c r="V68" s="1"/>
      <c r="W68" s="1"/>
      <c r="X68" s="2"/>
      <c r="Y68" s="1"/>
      <c r="Z68" s="1"/>
      <c r="AA68" s="2"/>
      <c r="AB68" s="1"/>
      <c r="AC68" s="1"/>
      <c r="AD68" s="2"/>
      <c r="AE68" s="1">
        <f t="shared" si="19"/>
        <v>0</v>
      </c>
      <c r="AF68" s="1"/>
      <c r="AG68" s="2"/>
      <c r="AH68" s="1"/>
      <c r="AI68" s="1"/>
      <c r="AJ68" s="2"/>
      <c r="AK68" s="1"/>
      <c r="AL68" s="1"/>
      <c r="AM68" s="2"/>
      <c r="AN68" s="1">
        <f t="shared" si="17"/>
        <v>0</v>
      </c>
    </row>
    <row r="69" spans="1:40" ht="15">
      <c r="A69" s="4">
        <f t="shared" si="20"/>
        <v>67</v>
      </c>
      <c r="B69" s="5" t="s">
        <v>83</v>
      </c>
      <c r="C69" s="1">
        <f>'[1]2018'!AO69</f>
        <v>0</v>
      </c>
      <c r="D69" s="1">
        <f>'[1]2018'!AM69</f>
        <v>0</v>
      </c>
      <c r="E69" s="22">
        <f>D69*E1</f>
        <v>0</v>
      </c>
      <c r="F69" s="2"/>
      <c r="G69" s="1"/>
      <c r="H69" s="1"/>
      <c r="I69" s="2"/>
      <c r="J69" s="1"/>
      <c r="K69" s="1"/>
      <c r="L69" s="2"/>
      <c r="M69" s="1"/>
      <c r="N69" s="1"/>
      <c r="O69" s="2"/>
      <c r="P69" s="1"/>
      <c r="Q69" s="1"/>
      <c r="R69" s="2"/>
      <c r="S69" s="3">
        <f t="shared" si="11"/>
        <v>0</v>
      </c>
      <c r="T69" s="1"/>
      <c r="U69" s="2"/>
      <c r="V69" s="1"/>
      <c r="W69" s="1"/>
      <c r="X69" s="2"/>
      <c r="Y69" s="1"/>
      <c r="Z69" s="1"/>
      <c r="AA69" s="2"/>
      <c r="AB69" s="1"/>
      <c r="AC69" s="1"/>
      <c r="AD69" s="2"/>
      <c r="AE69" s="1">
        <f t="shared" si="19"/>
        <v>0</v>
      </c>
      <c r="AF69" s="1"/>
      <c r="AG69" s="2"/>
      <c r="AH69" s="1"/>
      <c r="AI69" s="1"/>
      <c r="AJ69" s="2"/>
      <c r="AK69" s="1"/>
      <c r="AL69" s="1"/>
      <c r="AM69" s="2"/>
      <c r="AN69" s="1">
        <f t="shared" si="17"/>
        <v>0</v>
      </c>
    </row>
    <row r="70" spans="1:40" ht="15">
      <c r="A70" s="4">
        <f t="shared" si="20"/>
        <v>68</v>
      </c>
      <c r="B70" s="5" t="s">
        <v>84</v>
      </c>
      <c r="C70" s="1">
        <f>'[1]2018'!AO70</f>
        <v>0</v>
      </c>
      <c r="D70" s="1">
        <f>'[1]2018'!AM70</f>
        <v>0</v>
      </c>
      <c r="E70" s="22">
        <f>D70*E1</f>
        <v>0</v>
      </c>
      <c r="F70" s="2"/>
      <c r="G70" s="1"/>
      <c r="H70" s="1"/>
      <c r="I70" s="2"/>
      <c r="J70" s="1"/>
      <c r="K70" s="1"/>
      <c r="L70" s="2"/>
      <c r="M70" s="1"/>
      <c r="N70" s="1"/>
      <c r="O70" s="2"/>
      <c r="P70" s="1"/>
      <c r="Q70" s="1"/>
      <c r="R70" s="2"/>
      <c r="S70" s="3">
        <f aca="true" t="shared" si="21" ref="S70:S88">Q70</f>
        <v>0</v>
      </c>
      <c r="T70" s="1"/>
      <c r="U70" s="2"/>
      <c r="V70" s="1"/>
      <c r="W70" s="1"/>
      <c r="X70" s="2"/>
      <c r="Y70" s="1"/>
      <c r="Z70" s="1"/>
      <c r="AA70" s="2"/>
      <c r="AB70" s="1"/>
      <c r="AC70" s="1"/>
      <c r="AD70" s="2"/>
      <c r="AE70" s="1">
        <f t="shared" si="19"/>
        <v>0</v>
      </c>
      <c r="AF70" s="1"/>
      <c r="AG70" s="2"/>
      <c r="AH70" s="1"/>
      <c r="AI70" s="1"/>
      <c r="AJ70" s="2"/>
      <c r="AK70" s="1">
        <v>0</v>
      </c>
      <c r="AL70" s="1"/>
      <c r="AM70" s="2"/>
      <c r="AN70" s="1">
        <f t="shared" si="17"/>
        <v>0</v>
      </c>
    </row>
    <row r="71" spans="1:40" ht="15">
      <c r="A71" s="4">
        <f t="shared" si="20"/>
        <v>69</v>
      </c>
      <c r="B71" s="5" t="s">
        <v>85</v>
      </c>
      <c r="C71" s="1">
        <f>'[1]2018'!AO71</f>
        <v>13</v>
      </c>
      <c r="D71" s="1">
        <f>'[1]2018'!AM71</f>
        <v>0</v>
      </c>
      <c r="E71" s="22">
        <f>D71*E1</f>
        <v>0</v>
      </c>
      <c r="F71" s="2"/>
      <c r="G71" s="1"/>
      <c r="H71" s="1"/>
      <c r="I71" s="2"/>
      <c r="J71" s="1"/>
      <c r="K71" s="1"/>
      <c r="L71" s="2"/>
      <c r="M71" s="1"/>
      <c r="N71" s="1"/>
      <c r="O71" s="2"/>
      <c r="P71" s="1"/>
      <c r="Q71" s="1"/>
      <c r="R71" s="2"/>
      <c r="S71" s="3">
        <f t="shared" si="21"/>
        <v>0</v>
      </c>
      <c r="T71" s="1"/>
      <c r="U71" s="2"/>
      <c r="V71" s="1"/>
      <c r="W71" s="1"/>
      <c r="X71" s="2"/>
      <c r="Y71" s="1"/>
      <c r="Z71" s="1"/>
      <c r="AA71" s="2"/>
      <c r="AB71" s="1"/>
      <c r="AC71" s="1"/>
      <c r="AD71" s="2"/>
      <c r="AE71" s="1">
        <f t="shared" si="19"/>
        <v>0</v>
      </c>
      <c r="AF71" s="1"/>
      <c r="AG71" s="2"/>
      <c r="AH71" s="1"/>
      <c r="AI71" s="1"/>
      <c r="AJ71" s="2"/>
      <c r="AK71" s="1"/>
      <c r="AL71" s="1"/>
      <c r="AM71" s="2"/>
      <c r="AN71" s="1">
        <f t="shared" si="17"/>
        <v>13</v>
      </c>
    </row>
    <row r="72" spans="1:40" ht="15">
      <c r="A72" s="4">
        <f t="shared" si="20"/>
        <v>70</v>
      </c>
      <c r="B72" s="5" t="s">
        <v>86</v>
      </c>
      <c r="C72" s="1">
        <f>'[1]2018'!AO72</f>
        <v>2.2</v>
      </c>
      <c r="D72" s="1">
        <f>'[1]2018'!AM72</f>
        <v>0</v>
      </c>
      <c r="E72" s="22">
        <f>D72*E1</f>
        <v>0</v>
      </c>
      <c r="F72" s="2"/>
      <c r="G72" s="1"/>
      <c r="H72" s="1"/>
      <c r="I72" s="2"/>
      <c r="J72" s="1"/>
      <c r="K72" s="1"/>
      <c r="L72" s="2"/>
      <c r="M72" s="1"/>
      <c r="N72" s="1"/>
      <c r="O72" s="2"/>
      <c r="P72" s="1"/>
      <c r="Q72" s="1"/>
      <c r="R72" s="2"/>
      <c r="S72" s="3">
        <f t="shared" si="21"/>
        <v>0</v>
      </c>
      <c r="T72" s="1"/>
      <c r="U72" s="2"/>
      <c r="V72" s="1"/>
      <c r="W72" s="1"/>
      <c r="X72" s="2"/>
      <c r="Y72" s="1"/>
      <c r="Z72" s="1"/>
      <c r="AA72" s="2"/>
      <c r="AB72" s="1"/>
      <c r="AC72" s="1"/>
      <c r="AD72" s="2"/>
      <c r="AE72" s="1">
        <f t="shared" si="19"/>
        <v>0</v>
      </c>
      <c r="AF72" s="1"/>
      <c r="AG72" s="2"/>
      <c r="AH72" s="1"/>
      <c r="AI72" s="1"/>
      <c r="AJ72" s="2"/>
      <c r="AK72" s="1"/>
      <c r="AL72" s="1"/>
      <c r="AM72" s="2"/>
      <c r="AN72" s="1">
        <f t="shared" si="17"/>
        <v>2.2</v>
      </c>
    </row>
    <row r="73" spans="1:40" ht="15">
      <c r="A73" s="4">
        <f t="shared" si="20"/>
        <v>71</v>
      </c>
      <c r="B73" s="26" t="s">
        <v>87</v>
      </c>
      <c r="C73" s="1">
        <f>'[1]2018'!AO73</f>
        <v>2.2</v>
      </c>
      <c r="D73" s="1">
        <f>'[1]2018'!AM73</f>
        <v>0</v>
      </c>
      <c r="E73" s="22">
        <f>D73*E1</f>
        <v>0</v>
      </c>
      <c r="F73" s="2"/>
      <c r="G73" s="1"/>
      <c r="H73" s="1"/>
      <c r="I73" s="2"/>
      <c r="J73" s="1"/>
      <c r="K73" s="1"/>
      <c r="L73" s="2"/>
      <c r="M73" s="1"/>
      <c r="N73" s="1"/>
      <c r="O73" s="2"/>
      <c r="P73" s="1"/>
      <c r="Q73" s="1"/>
      <c r="R73" s="2"/>
      <c r="S73" s="3">
        <f t="shared" si="21"/>
        <v>0</v>
      </c>
      <c r="T73" s="1"/>
      <c r="U73" s="2"/>
      <c r="V73" s="1"/>
      <c r="W73" s="1"/>
      <c r="X73" s="2"/>
      <c r="Y73" s="1"/>
      <c r="Z73" s="1"/>
      <c r="AA73" s="2"/>
      <c r="AB73" s="1"/>
      <c r="AC73" s="1"/>
      <c r="AD73" s="2"/>
      <c r="AE73" s="1">
        <f t="shared" si="19"/>
        <v>0</v>
      </c>
      <c r="AF73" s="1"/>
      <c r="AG73" s="2"/>
      <c r="AH73" s="1"/>
      <c r="AI73" s="1"/>
      <c r="AJ73" s="2"/>
      <c r="AK73" s="1"/>
      <c r="AL73" s="1"/>
      <c r="AM73" s="2"/>
      <c r="AN73" s="1">
        <f t="shared" si="17"/>
        <v>2.2</v>
      </c>
    </row>
    <row r="74" spans="1:40" ht="15">
      <c r="A74" s="4">
        <f t="shared" si="20"/>
        <v>72</v>
      </c>
      <c r="B74" s="19" t="s">
        <v>88</v>
      </c>
      <c r="C74" s="1">
        <f>'[1]2018'!AO74</f>
        <v>2.2</v>
      </c>
      <c r="D74" s="1">
        <f>'[1]2018'!AM74</f>
        <v>0</v>
      </c>
      <c r="E74" s="22">
        <f>D74*E1</f>
        <v>0</v>
      </c>
      <c r="F74" s="2"/>
      <c r="G74" s="1"/>
      <c r="H74" s="1"/>
      <c r="I74" s="2"/>
      <c r="J74" s="1"/>
      <c r="K74" s="1"/>
      <c r="L74" s="2"/>
      <c r="M74" s="1"/>
      <c r="N74" s="1"/>
      <c r="O74" s="2"/>
      <c r="P74" s="1"/>
      <c r="Q74" s="1"/>
      <c r="R74" s="2"/>
      <c r="S74" s="3">
        <f t="shared" si="21"/>
        <v>0</v>
      </c>
      <c r="T74" s="1"/>
      <c r="U74" s="2"/>
      <c r="V74" s="1"/>
      <c r="W74" s="1"/>
      <c r="X74" s="2"/>
      <c r="Y74" s="1"/>
      <c r="Z74" s="1"/>
      <c r="AA74" s="2"/>
      <c r="AB74" s="1"/>
      <c r="AC74" s="1"/>
      <c r="AD74" s="2"/>
      <c r="AE74" s="1">
        <f t="shared" si="19"/>
        <v>0</v>
      </c>
      <c r="AF74" s="1"/>
      <c r="AG74" s="2"/>
      <c r="AH74" s="1"/>
      <c r="AI74" s="1"/>
      <c r="AJ74" s="2"/>
      <c r="AK74" s="1"/>
      <c r="AL74" s="1"/>
      <c r="AM74" s="2"/>
      <c r="AN74" s="1">
        <f t="shared" si="17"/>
        <v>2.2</v>
      </c>
    </row>
    <row r="75" spans="1:40" ht="15">
      <c r="A75" s="4">
        <f t="shared" si="20"/>
        <v>73</v>
      </c>
      <c r="B75" s="19" t="s">
        <v>89</v>
      </c>
      <c r="C75" s="1">
        <f>'[1]2018'!AO75</f>
        <v>2</v>
      </c>
      <c r="D75" s="1">
        <f>'[1]2018'!AM75</f>
        <v>0</v>
      </c>
      <c r="E75" s="22">
        <f>D75*E1</f>
        <v>0</v>
      </c>
      <c r="F75" s="2"/>
      <c r="G75" s="1"/>
      <c r="H75" s="1"/>
      <c r="I75" s="2"/>
      <c r="J75" s="1"/>
      <c r="K75" s="1"/>
      <c r="L75" s="2"/>
      <c r="M75" s="1"/>
      <c r="N75" s="1"/>
      <c r="O75" s="2"/>
      <c r="P75" s="1"/>
      <c r="Q75" s="1"/>
      <c r="R75" s="2"/>
      <c r="S75" s="3">
        <f t="shared" si="21"/>
        <v>0</v>
      </c>
      <c r="T75" s="1"/>
      <c r="U75" s="2"/>
      <c r="V75" s="1"/>
      <c r="W75" s="1"/>
      <c r="X75" s="2"/>
      <c r="Y75" s="1"/>
      <c r="Z75" s="1"/>
      <c r="AA75" s="2"/>
      <c r="AB75" s="1"/>
      <c r="AC75" s="1"/>
      <c r="AD75" s="2"/>
      <c r="AE75" s="1">
        <f t="shared" si="19"/>
        <v>0</v>
      </c>
      <c r="AF75" s="1"/>
      <c r="AG75" s="2"/>
      <c r="AH75" s="1"/>
      <c r="AI75" s="1"/>
      <c r="AJ75" s="2"/>
      <c r="AK75" s="1"/>
      <c r="AL75" s="1"/>
      <c r="AM75" s="2"/>
      <c r="AN75" s="1">
        <f t="shared" si="17"/>
        <v>2</v>
      </c>
    </row>
    <row r="76" spans="1:40" ht="15">
      <c r="A76" s="4">
        <f t="shared" si="20"/>
        <v>74</v>
      </c>
      <c r="B76" s="19" t="s">
        <v>90</v>
      </c>
      <c r="C76" s="1">
        <f>'[1]2018'!AO76</f>
        <v>2</v>
      </c>
      <c r="D76" s="1">
        <f>'[1]2018'!AM76</f>
        <v>0</v>
      </c>
      <c r="E76" s="22">
        <f>D76*E1</f>
        <v>0</v>
      </c>
      <c r="F76" s="2"/>
      <c r="G76" s="1"/>
      <c r="H76" s="1"/>
      <c r="I76" s="2"/>
      <c r="J76" s="1"/>
      <c r="K76" s="1"/>
      <c r="L76" s="2"/>
      <c r="M76" s="1"/>
      <c r="N76" s="1"/>
      <c r="O76" s="2"/>
      <c r="P76" s="1"/>
      <c r="Q76" s="1"/>
      <c r="R76" s="2"/>
      <c r="S76" s="3">
        <f t="shared" si="21"/>
        <v>0</v>
      </c>
      <c r="T76" s="1"/>
      <c r="U76" s="2"/>
      <c r="V76" s="1"/>
      <c r="W76" s="1"/>
      <c r="X76" s="2"/>
      <c r="Y76" s="1"/>
      <c r="Z76" s="1"/>
      <c r="AA76" s="2"/>
      <c r="AB76" s="1"/>
      <c r="AC76" s="1"/>
      <c r="AD76" s="2"/>
      <c r="AE76" s="1">
        <f t="shared" si="19"/>
        <v>0</v>
      </c>
      <c r="AF76" s="1"/>
      <c r="AG76" s="2"/>
      <c r="AH76" s="1"/>
      <c r="AI76" s="1"/>
      <c r="AJ76" s="2"/>
      <c r="AK76" s="1"/>
      <c r="AL76" s="1"/>
      <c r="AM76" s="2"/>
      <c r="AN76" s="1">
        <f t="shared" si="17"/>
        <v>2</v>
      </c>
    </row>
    <row r="77" spans="1:40" ht="15">
      <c r="A77" s="4">
        <f t="shared" si="20"/>
        <v>75</v>
      </c>
      <c r="B77" s="19" t="s">
        <v>85</v>
      </c>
      <c r="C77" s="1">
        <f>'[1]2018'!AO77</f>
        <v>2</v>
      </c>
      <c r="D77" s="1">
        <f>'[1]2018'!AM77</f>
        <v>0</v>
      </c>
      <c r="E77" s="22">
        <f>D77*E1</f>
        <v>0</v>
      </c>
      <c r="F77" s="2"/>
      <c r="G77" s="1"/>
      <c r="H77" s="1"/>
      <c r="I77" s="2"/>
      <c r="J77" s="1"/>
      <c r="K77" s="1"/>
      <c r="L77" s="2"/>
      <c r="M77" s="1"/>
      <c r="N77" s="1"/>
      <c r="O77" s="2"/>
      <c r="P77" s="1"/>
      <c r="Q77" s="1"/>
      <c r="R77" s="2"/>
      <c r="S77" s="3">
        <f t="shared" si="21"/>
        <v>0</v>
      </c>
      <c r="T77" s="1"/>
      <c r="U77" s="2"/>
      <c r="V77" s="1"/>
      <c r="W77" s="1"/>
      <c r="X77" s="2"/>
      <c r="Y77" s="1"/>
      <c r="Z77" s="1"/>
      <c r="AA77" s="2"/>
      <c r="AB77" s="1"/>
      <c r="AC77" s="1"/>
      <c r="AD77" s="2"/>
      <c r="AE77" s="1">
        <f t="shared" si="19"/>
        <v>0</v>
      </c>
      <c r="AF77" s="1"/>
      <c r="AG77" s="2"/>
      <c r="AH77" s="1"/>
      <c r="AI77" s="1"/>
      <c r="AJ77" s="2"/>
      <c r="AK77" s="1"/>
      <c r="AL77" s="1"/>
      <c r="AM77" s="2"/>
      <c r="AN77" s="1">
        <f t="shared" si="17"/>
        <v>2</v>
      </c>
    </row>
    <row r="78" spans="1:40" ht="15">
      <c r="A78" s="4">
        <f t="shared" si="20"/>
        <v>76</v>
      </c>
      <c r="B78" s="19" t="s">
        <v>85</v>
      </c>
      <c r="C78" s="1">
        <f>'[1]2018'!AO78</f>
        <v>2</v>
      </c>
      <c r="D78" s="1">
        <f>'[1]2018'!AM78</f>
        <v>0</v>
      </c>
      <c r="E78" s="22">
        <f>D78*E1</f>
        <v>0</v>
      </c>
      <c r="F78" s="2"/>
      <c r="G78" s="1"/>
      <c r="H78" s="1"/>
      <c r="I78" s="2"/>
      <c r="J78" s="1"/>
      <c r="K78" s="1"/>
      <c r="L78" s="2"/>
      <c r="M78" s="1"/>
      <c r="N78" s="1"/>
      <c r="O78" s="2"/>
      <c r="P78" s="1"/>
      <c r="Q78" s="1"/>
      <c r="R78" s="2"/>
      <c r="S78" s="3">
        <f t="shared" si="21"/>
        <v>0</v>
      </c>
      <c r="T78" s="1"/>
      <c r="U78" s="2"/>
      <c r="V78" s="1"/>
      <c r="W78" s="1"/>
      <c r="X78" s="2"/>
      <c r="Y78" s="1"/>
      <c r="Z78" s="1"/>
      <c r="AA78" s="2"/>
      <c r="AB78" s="1"/>
      <c r="AC78" s="1"/>
      <c r="AD78" s="2"/>
      <c r="AE78" s="1">
        <f t="shared" si="19"/>
        <v>0</v>
      </c>
      <c r="AF78" s="1"/>
      <c r="AG78" s="2"/>
      <c r="AH78" s="1"/>
      <c r="AI78" s="1"/>
      <c r="AJ78" s="2"/>
      <c r="AK78" s="1"/>
      <c r="AL78" s="1"/>
      <c r="AM78" s="2"/>
      <c r="AN78" s="1">
        <f t="shared" si="17"/>
        <v>2</v>
      </c>
    </row>
    <row r="79" spans="1:40" ht="15">
      <c r="A79" s="4">
        <f t="shared" si="20"/>
        <v>77</v>
      </c>
      <c r="B79" s="19" t="s">
        <v>85</v>
      </c>
      <c r="C79" s="1">
        <f>'[1]2018'!AO79</f>
        <v>2</v>
      </c>
      <c r="D79" s="1">
        <f>'[1]2018'!AM79</f>
        <v>0</v>
      </c>
      <c r="E79" s="22">
        <f>D79*E1</f>
        <v>0</v>
      </c>
      <c r="F79" s="2"/>
      <c r="G79" s="1"/>
      <c r="H79" s="1"/>
      <c r="I79" s="2"/>
      <c r="J79" s="1"/>
      <c r="K79" s="1"/>
      <c r="L79" s="2"/>
      <c r="M79" s="1"/>
      <c r="N79" s="1"/>
      <c r="O79" s="2"/>
      <c r="P79" s="1"/>
      <c r="Q79" s="1"/>
      <c r="R79" s="2"/>
      <c r="S79" s="3">
        <f t="shared" si="21"/>
        <v>0</v>
      </c>
      <c r="T79" s="1"/>
      <c r="U79" s="2"/>
      <c r="V79" s="1"/>
      <c r="W79" s="1"/>
      <c r="X79" s="2"/>
      <c r="Y79" s="1"/>
      <c r="Z79" s="1"/>
      <c r="AA79" s="2"/>
      <c r="AB79" s="1"/>
      <c r="AC79" s="1"/>
      <c r="AD79" s="2"/>
      <c r="AE79" s="1">
        <f t="shared" si="19"/>
        <v>0</v>
      </c>
      <c r="AF79" s="1"/>
      <c r="AG79" s="2"/>
      <c r="AH79" s="1"/>
      <c r="AI79" s="1"/>
      <c r="AJ79" s="2"/>
      <c r="AK79" s="1"/>
      <c r="AL79" s="1"/>
      <c r="AM79" s="2"/>
      <c r="AN79" s="1">
        <f t="shared" si="17"/>
        <v>2</v>
      </c>
    </row>
    <row r="80" spans="1:40" ht="15">
      <c r="A80" s="4">
        <f t="shared" si="20"/>
        <v>78</v>
      </c>
      <c r="B80" s="19" t="s">
        <v>85</v>
      </c>
      <c r="C80" s="1">
        <f>'[1]2018'!AO80</f>
        <v>2</v>
      </c>
      <c r="D80" s="1">
        <f>'[1]2018'!AM80</f>
        <v>0</v>
      </c>
      <c r="E80" s="22">
        <f>D80*E1</f>
        <v>0</v>
      </c>
      <c r="F80" s="2"/>
      <c r="G80" s="1"/>
      <c r="H80" s="1"/>
      <c r="I80" s="2"/>
      <c r="J80" s="1"/>
      <c r="K80" s="1"/>
      <c r="L80" s="2"/>
      <c r="M80" s="1"/>
      <c r="N80" s="1"/>
      <c r="O80" s="2"/>
      <c r="P80" s="1"/>
      <c r="Q80" s="1"/>
      <c r="R80" s="2"/>
      <c r="S80" s="3">
        <f t="shared" si="21"/>
        <v>0</v>
      </c>
      <c r="T80" s="1"/>
      <c r="U80" s="2"/>
      <c r="V80" s="1"/>
      <c r="W80" s="1"/>
      <c r="X80" s="2"/>
      <c r="Y80" s="1"/>
      <c r="Z80" s="1"/>
      <c r="AA80" s="2"/>
      <c r="AB80" s="1"/>
      <c r="AC80" s="1"/>
      <c r="AD80" s="2"/>
      <c r="AE80" s="1">
        <f t="shared" si="19"/>
        <v>0</v>
      </c>
      <c r="AF80" s="1"/>
      <c r="AG80" s="2"/>
      <c r="AH80" s="1"/>
      <c r="AI80" s="1"/>
      <c r="AJ80" s="2"/>
      <c r="AK80" s="1"/>
      <c r="AL80" s="1"/>
      <c r="AM80" s="2"/>
      <c r="AN80" s="1">
        <f t="shared" si="17"/>
        <v>2</v>
      </c>
    </row>
    <row r="81" spans="1:40" ht="15">
      <c r="A81" s="4">
        <f t="shared" si="20"/>
        <v>79</v>
      </c>
      <c r="B81" s="19" t="s">
        <v>85</v>
      </c>
      <c r="C81" s="1">
        <f>'[1]2018'!AO81</f>
        <v>2</v>
      </c>
      <c r="D81" s="1">
        <f>'[1]2018'!AM81</f>
        <v>0</v>
      </c>
      <c r="E81" s="22">
        <f>D81*E1</f>
        <v>0</v>
      </c>
      <c r="F81" s="2"/>
      <c r="G81" s="1"/>
      <c r="H81" s="1"/>
      <c r="I81" s="2"/>
      <c r="J81" s="1"/>
      <c r="K81" s="1"/>
      <c r="L81" s="2"/>
      <c r="M81" s="1"/>
      <c r="N81" s="1"/>
      <c r="O81" s="2"/>
      <c r="P81" s="1"/>
      <c r="Q81" s="1"/>
      <c r="R81" s="2"/>
      <c r="S81" s="3">
        <f t="shared" si="21"/>
        <v>0</v>
      </c>
      <c r="T81" s="1"/>
      <c r="U81" s="2"/>
      <c r="V81" s="1"/>
      <c r="W81" s="1"/>
      <c r="X81" s="2"/>
      <c r="Y81" s="1"/>
      <c r="Z81" s="1"/>
      <c r="AA81" s="2"/>
      <c r="AB81" s="1"/>
      <c r="AC81" s="1"/>
      <c r="AD81" s="2"/>
      <c r="AE81" s="1">
        <f t="shared" si="19"/>
        <v>0</v>
      </c>
      <c r="AF81" s="1"/>
      <c r="AG81" s="2"/>
      <c r="AH81" s="1"/>
      <c r="AI81" s="1"/>
      <c r="AJ81" s="2"/>
      <c r="AK81" s="1"/>
      <c r="AL81" s="1"/>
      <c r="AM81" s="2"/>
      <c r="AN81" s="1">
        <f t="shared" si="17"/>
        <v>2</v>
      </c>
    </row>
    <row r="82" spans="1:40" ht="15">
      <c r="A82" s="4">
        <f t="shared" si="20"/>
        <v>80</v>
      </c>
      <c r="B82" s="17" t="s">
        <v>91</v>
      </c>
      <c r="C82" s="1">
        <f>'[1]2018'!AO82</f>
        <v>45.97</v>
      </c>
      <c r="D82" s="1">
        <f>'[1]2018'!AM82</f>
        <v>0</v>
      </c>
      <c r="E82" s="22">
        <f>D82*E1</f>
        <v>0</v>
      </c>
      <c r="F82" s="2"/>
      <c r="G82" s="1"/>
      <c r="H82" s="1"/>
      <c r="I82" s="2"/>
      <c r="J82" s="1"/>
      <c r="K82" s="1"/>
      <c r="L82" s="2"/>
      <c r="M82" s="1"/>
      <c r="N82" s="1"/>
      <c r="O82" s="18"/>
      <c r="P82" s="1"/>
      <c r="Q82" s="1"/>
      <c r="R82" s="18"/>
      <c r="S82" s="3">
        <f t="shared" si="21"/>
        <v>0</v>
      </c>
      <c r="T82" s="1"/>
      <c r="U82" s="18"/>
      <c r="V82" s="1"/>
      <c r="W82" s="1"/>
      <c r="X82" s="18"/>
      <c r="Y82" s="1"/>
      <c r="Z82" s="1"/>
      <c r="AA82" s="18"/>
      <c r="AB82" s="1"/>
      <c r="AC82" s="1"/>
      <c r="AD82" s="18"/>
      <c r="AE82" s="1">
        <f t="shared" si="19"/>
        <v>0</v>
      </c>
      <c r="AF82" s="1"/>
      <c r="AG82" s="18"/>
      <c r="AH82" s="1"/>
      <c r="AI82" s="1"/>
      <c r="AJ82" s="18"/>
      <c r="AK82" s="1"/>
      <c r="AL82" s="1"/>
      <c r="AM82" s="18"/>
      <c r="AN82" s="1">
        <f t="shared" si="17"/>
        <v>45.97</v>
      </c>
    </row>
    <row r="83" spans="1:40" ht="15">
      <c r="A83" s="4">
        <f t="shared" si="20"/>
        <v>81</v>
      </c>
      <c r="B83" s="17" t="s">
        <v>92</v>
      </c>
      <c r="C83" s="1">
        <f>'[1]2018'!AO83</f>
        <v>147492.69</v>
      </c>
      <c r="D83" s="1">
        <f>'[1]2018'!AM83</f>
        <v>0</v>
      </c>
      <c r="E83" s="22">
        <f>D83*E1</f>
        <v>0</v>
      </c>
      <c r="F83" s="2"/>
      <c r="G83" s="1"/>
      <c r="H83" s="1"/>
      <c r="I83" s="2"/>
      <c r="J83" s="1"/>
      <c r="K83" s="1"/>
      <c r="L83" s="2"/>
      <c r="M83" s="1"/>
      <c r="N83" s="1"/>
      <c r="O83" s="2"/>
      <c r="P83" s="1"/>
      <c r="Q83" s="1"/>
      <c r="R83" s="2"/>
      <c r="S83" s="3">
        <f t="shared" si="21"/>
        <v>0</v>
      </c>
      <c r="T83" s="1"/>
      <c r="U83" s="18"/>
      <c r="V83" s="1"/>
      <c r="W83" s="1"/>
      <c r="X83" s="18"/>
      <c r="Y83" s="1"/>
      <c r="Z83" s="1"/>
      <c r="AA83" s="18"/>
      <c r="AB83" s="1"/>
      <c r="AC83" s="1"/>
      <c r="AD83" s="18"/>
      <c r="AE83" s="1">
        <f t="shared" si="19"/>
        <v>0</v>
      </c>
      <c r="AF83" s="1"/>
      <c r="AG83" s="18"/>
      <c r="AH83" s="1"/>
      <c r="AI83" s="1"/>
      <c r="AJ83" s="18"/>
      <c r="AK83" s="1"/>
      <c r="AL83" s="1"/>
      <c r="AM83" s="18"/>
      <c r="AN83" s="1">
        <f t="shared" si="17"/>
        <v>147492.69</v>
      </c>
    </row>
    <row r="84" spans="1:40" ht="15">
      <c r="A84" s="4">
        <f t="shared" si="20"/>
        <v>82</v>
      </c>
      <c r="B84" s="17" t="s">
        <v>93</v>
      </c>
      <c r="C84" s="1">
        <f>'[1]2018'!AO84</f>
        <v>26789.85</v>
      </c>
      <c r="D84" s="1">
        <f>'[1]2018'!AM84</f>
        <v>0</v>
      </c>
      <c r="E84" s="22">
        <f>D84*E1</f>
        <v>0</v>
      </c>
      <c r="F84" s="2"/>
      <c r="G84" s="1"/>
      <c r="H84" s="1"/>
      <c r="I84" s="2"/>
      <c r="J84" s="1"/>
      <c r="K84" s="1"/>
      <c r="L84" s="2"/>
      <c r="M84" s="1"/>
      <c r="N84" s="1"/>
      <c r="O84" s="18"/>
      <c r="P84" s="1"/>
      <c r="Q84" s="1"/>
      <c r="R84" s="18"/>
      <c r="S84" s="3">
        <f t="shared" si="21"/>
        <v>0</v>
      </c>
      <c r="T84" s="1"/>
      <c r="U84" s="18"/>
      <c r="V84" s="1"/>
      <c r="W84" s="1"/>
      <c r="X84" s="18"/>
      <c r="Y84" s="1"/>
      <c r="Z84" s="1"/>
      <c r="AA84" s="18"/>
      <c r="AB84" s="1"/>
      <c r="AC84" s="1"/>
      <c r="AD84" s="18"/>
      <c r="AE84" s="1">
        <f t="shared" si="19"/>
        <v>0</v>
      </c>
      <c r="AF84" s="1"/>
      <c r="AG84" s="18"/>
      <c r="AH84" s="1"/>
      <c r="AI84" s="1"/>
      <c r="AJ84" s="18"/>
      <c r="AK84" s="1"/>
      <c r="AL84" s="1"/>
      <c r="AM84" s="18"/>
      <c r="AN84" s="1">
        <f t="shared" si="17"/>
        <v>26789.85</v>
      </c>
    </row>
    <row r="85" spans="1:40" ht="15">
      <c r="A85" s="4">
        <f t="shared" si="20"/>
        <v>83</v>
      </c>
      <c r="B85" s="17" t="s">
        <v>94</v>
      </c>
      <c r="C85" s="1">
        <f>'[1]2018'!AO85</f>
        <v>4860.1</v>
      </c>
      <c r="D85" s="1">
        <f>'[1]2018'!AM85</f>
        <v>0</v>
      </c>
      <c r="E85" s="22">
        <f>D85*E1</f>
        <v>0</v>
      </c>
      <c r="F85" s="18"/>
      <c r="G85" s="1"/>
      <c r="H85" s="1"/>
      <c r="I85" s="2"/>
      <c r="J85" s="1"/>
      <c r="K85" s="1"/>
      <c r="L85" s="2"/>
      <c r="M85" s="1"/>
      <c r="N85" s="1"/>
      <c r="O85" s="2"/>
      <c r="P85" s="1"/>
      <c r="Q85" s="1"/>
      <c r="R85" s="2"/>
      <c r="S85" s="3">
        <f t="shared" si="21"/>
        <v>0</v>
      </c>
      <c r="T85" s="1"/>
      <c r="U85" s="18"/>
      <c r="V85" s="1"/>
      <c r="W85" s="1"/>
      <c r="X85" s="18"/>
      <c r="Y85" s="1"/>
      <c r="Z85" s="1"/>
      <c r="AA85" s="18"/>
      <c r="AB85" s="1"/>
      <c r="AC85" s="1"/>
      <c r="AD85" s="18"/>
      <c r="AE85" s="1">
        <f t="shared" si="19"/>
        <v>0</v>
      </c>
      <c r="AF85" s="1"/>
      <c r="AG85" s="18"/>
      <c r="AH85" s="1"/>
      <c r="AI85" s="1"/>
      <c r="AJ85" s="18"/>
      <c r="AK85" s="1"/>
      <c r="AL85" s="1"/>
      <c r="AM85" s="18"/>
      <c r="AN85" s="1">
        <f t="shared" si="17"/>
        <v>4860.1</v>
      </c>
    </row>
    <row r="86" spans="1:40" ht="15">
      <c r="A86" s="4">
        <f t="shared" si="20"/>
        <v>84</v>
      </c>
      <c r="B86" s="17" t="s">
        <v>95</v>
      </c>
      <c r="C86" s="1">
        <f>'[1]2018'!AO86</f>
        <v>1021.89</v>
      </c>
      <c r="D86" s="1">
        <f>'[1]2018'!AM86</f>
        <v>0</v>
      </c>
      <c r="E86" s="22">
        <f>D86*E1</f>
        <v>0</v>
      </c>
      <c r="F86" s="18"/>
      <c r="G86" s="1"/>
      <c r="H86" s="1"/>
      <c r="I86" s="2"/>
      <c r="J86" s="1"/>
      <c r="K86" s="1"/>
      <c r="L86" s="2"/>
      <c r="M86" s="1"/>
      <c r="N86" s="1"/>
      <c r="O86" s="2"/>
      <c r="P86" s="1"/>
      <c r="Q86" s="1"/>
      <c r="R86" s="2"/>
      <c r="S86" s="3">
        <f t="shared" si="21"/>
        <v>0</v>
      </c>
      <c r="T86" s="1"/>
      <c r="U86" s="18"/>
      <c r="V86" s="1"/>
      <c r="W86" s="1"/>
      <c r="X86" s="18"/>
      <c r="Y86" s="1"/>
      <c r="Z86" s="1"/>
      <c r="AA86" s="18"/>
      <c r="AB86" s="1"/>
      <c r="AC86" s="1"/>
      <c r="AD86" s="18"/>
      <c r="AE86" s="1">
        <f t="shared" si="19"/>
        <v>0</v>
      </c>
      <c r="AF86" s="1"/>
      <c r="AG86" s="18"/>
      <c r="AH86" s="1"/>
      <c r="AI86" s="1"/>
      <c r="AJ86" s="18"/>
      <c r="AK86" s="1"/>
      <c r="AL86" s="1"/>
      <c r="AM86" s="18"/>
      <c r="AN86" s="1">
        <f t="shared" si="17"/>
        <v>1021.89</v>
      </c>
    </row>
    <row r="87" spans="1:40" ht="15">
      <c r="A87" s="4">
        <f t="shared" si="20"/>
        <v>85</v>
      </c>
      <c r="B87" s="5" t="s">
        <v>96</v>
      </c>
      <c r="C87" s="1">
        <f>'[1]2018'!AO87</f>
        <v>2958.09</v>
      </c>
      <c r="D87" s="1">
        <f>'[1]2018'!AM87</f>
        <v>0</v>
      </c>
      <c r="E87" s="22">
        <f>D87*E1</f>
        <v>0</v>
      </c>
      <c r="F87" s="2"/>
      <c r="G87" s="1"/>
      <c r="H87" s="1"/>
      <c r="I87" s="2"/>
      <c r="J87" s="1"/>
      <c r="K87" s="1"/>
      <c r="L87" s="2"/>
      <c r="M87" s="1"/>
      <c r="N87" s="1"/>
      <c r="O87" s="18"/>
      <c r="P87" s="1"/>
      <c r="Q87" s="1"/>
      <c r="R87" s="18"/>
      <c r="S87" s="3">
        <f t="shared" si="21"/>
        <v>0</v>
      </c>
      <c r="T87" s="1"/>
      <c r="U87" s="2"/>
      <c r="V87" s="1"/>
      <c r="W87" s="1"/>
      <c r="X87" s="2"/>
      <c r="Y87" s="1"/>
      <c r="Z87" s="1"/>
      <c r="AA87" s="2"/>
      <c r="AB87" s="1"/>
      <c r="AC87" s="1"/>
      <c r="AD87" s="2"/>
      <c r="AE87" s="1">
        <f t="shared" si="19"/>
        <v>0</v>
      </c>
      <c r="AF87" s="1"/>
      <c r="AG87" s="2"/>
      <c r="AH87" s="1"/>
      <c r="AI87" s="1"/>
      <c r="AJ87" s="2"/>
      <c r="AK87" s="1"/>
      <c r="AL87" s="1"/>
      <c r="AM87" s="2"/>
      <c r="AN87" s="1">
        <f t="shared" si="17"/>
        <v>2958.09</v>
      </c>
    </row>
    <row r="88" spans="1:40" ht="15">
      <c r="A88" s="4">
        <f t="shared" si="20"/>
        <v>86</v>
      </c>
      <c r="B88" s="17" t="s">
        <v>97</v>
      </c>
      <c r="C88" s="1">
        <f>'[1]2018'!AO88</f>
        <v>649.48</v>
      </c>
      <c r="D88" s="1">
        <f>'[1]2018'!AM88</f>
        <v>0</v>
      </c>
      <c r="E88" s="22">
        <f>D88*E1</f>
        <v>0</v>
      </c>
      <c r="F88" s="18"/>
      <c r="G88" s="1"/>
      <c r="H88" s="3"/>
      <c r="I88" s="2"/>
      <c r="J88" s="1"/>
      <c r="K88" s="3"/>
      <c r="L88" s="2"/>
      <c r="M88" s="1"/>
      <c r="N88" s="3"/>
      <c r="O88" s="2"/>
      <c r="P88" s="1"/>
      <c r="Q88" s="3"/>
      <c r="R88" s="2"/>
      <c r="S88" s="3">
        <f t="shared" si="21"/>
        <v>0</v>
      </c>
      <c r="T88" s="3"/>
      <c r="U88" s="18"/>
      <c r="V88" s="1"/>
      <c r="W88" s="3"/>
      <c r="X88" s="18"/>
      <c r="Y88" s="1"/>
      <c r="Z88" s="3"/>
      <c r="AA88" s="18"/>
      <c r="AB88" s="1"/>
      <c r="AC88" s="3"/>
      <c r="AD88" s="18"/>
      <c r="AE88" s="1">
        <f t="shared" si="19"/>
        <v>0</v>
      </c>
      <c r="AF88" s="3"/>
      <c r="AG88" s="18"/>
      <c r="AH88" s="1"/>
      <c r="AI88" s="3"/>
      <c r="AJ88" s="18"/>
      <c r="AK88" s="1"/>
      <c r="AL88" s="3"/>
      <c r="AM88" s="18"/>
      <c r="AN88" s="1">
        <f t="shared" si="17"/>
        <v>649.48</v>
      </c>
    </row>
    <row r="89" spans="1:40" ht="15">
      <c r="A89" s="4"/>
      <c r="B89" s="5"/>
      <c r="C89" s="1">
        <f aca="true" t="shared" si="22" ref="C89:T89">SUM(C3:C88)</f>
        <v>259539.72488196264</v>
      </c>
      <c r="D89" s="1">
        <f t="shared" si="22"/>
        <v>12992.332233244912</v>
      </c>
      <c r="E89" s="1">
        <f t="shared" si="22"/>
        <v>13484.332952970106</v>
      </c>
      <c r="F89" s="1">
        <f t="shared" si="22"/>
        <v>11277.22</v>
      </c>
      <c r="G89" s="1">
        <f t="shared" si="22"/>
        <v>13484.332952970106</v>
      </c>
      <c r="H89" s="1">
        <f t="shared" si="22"/>
        <v>13619.176282499808</v>
      </c>
      <c r="I89" s="1">
        <f t="shared" si="22"/>
        <v>18494.03</v>
      </c>
      <c r="J89" s="1">
        <f t="shared" si="22"/>
        <v>12440.787984649352</v>
      </c>
      <c r="K89" s="1">
        <f t="shared" si="22"/>
        <v>12502.991924572598</v>
      </c>
      <c r="L89" s="1">
        <f t="shared" si="22"/>
        <v>4772.32</v>
      </c>
      <c r="M89" s="1">
        <f t="shared" si="22"/>
        <v>12502.991924572598</v>
      </c>
      <c r="N89" s="1">
        <f>SUM(N3:N88)</f>
        <v>12615.518851893748</v>
      </c>
      <c r="O89" s="1">
        <f t="shared" si="22"/>
        <v>14534.53</v>
      </c>
      <c r="P89" s="1">
        <f t="shared" si="22"/>
        <v>12615.518851893748</v>
      </c>
      <c r="Q89" s="1">
        <f t="shared" si="22"/>
        <v>12741.674040412687</v>
      </c>
      <c r="R89" s="1">
        <f t="shared" si="22"/>
        <v>13736.900000000001</v>
      </c>
      <c r="S89" s="1">
        <f t="shared" si="22"/>
        <v>12704.34528293158</v>
      </c>
      <c r="T89" s="1">
        <f t="shared" si="22"/>
        <v>12793.2756999121</v>
      </c>
      <c r="U89" s="1">
        <f>U88+SUM(U3:U88)</f>
        <v>5080.51</v>
      </c>
      <c r="V89" s="1">
        <f aca="true" t="shared" si="23" ref="V89:AN89">SUM(V3:V88)</f>
        <v>12793.2756999121</v>
      </c>
      <c r="W89" s="1">
        <f t="shared" si="23"/>
        <v>12729.309321412537</v>
      </c>
      <c r="X89" s="1">
        <f t="shared" si="23"/>
        <v>0</v>
      </c>
      <c r="Y89" s="1">
        <f t="shared" si="23"/>
        <v>12729.309321412537</v>
      </c>
      <c r="Z89" s="1">
        <f t="shared" si="23"/>
        <v>0</v>
      </c>
      <c r="AA89" s="1">
        <f t="shared" si="23"/>
        <v>0</v>
      </c>
      <c r="AB89" s="1">
        <f t="shared" si="23"/>
        <v>0</v>
      </c>
      <c r="AC89" s="1">
        <f t="shared" si="23"/>
        <v>0</v>
      </c>
      <c r="AD89" s="1">
        <f t="shared" si="23"/>
        <v>0</v>
      </c>
      <c r="AE89" s="1">
        <f t="shared" si="23"/>
        <v>0</v>
      </c>
      <c r="AF89" s="1">
        <f t="shared" si="23"/>
        <v>0</v>
      </c>
      <c r="AG89" s="1">
        <f t="shared" si="23"/>
        <v>0</v>
      </c>
      <c r="AH89" s="1">
        <f t="shared" si="23"/>
        <v>0</v>
      </c>
      <c r="AI89" s="1">
        <f t="shared" si="23"/>
        <v>0</v>
      </c>
      <c r="AJ89" s="1">
        <f t="shared" si="23"/>
        <v>0</v>
      </c>
      <c r="AK89" s="1">
        <f t="shared" si="23"/>
        <v>0</v>
      </c>
      <c r="AL89" s="1">
        <f t="shared" si="23"/>
        <v>0</v>
      </c>
      <c r="AM89" s="1">
        <f t="shared" si="23"/>
        <v>0</v>
      </c>
      <c r="AN89" s="1">
        <f t="shared" si="23"/>
        <v>280570.4809502807</v>
      </c>
    </row>
  </sheetData>
  <mergeCells count="4">
    <mergeCell ref="A1:A2"/>
    <mergeCell ref="B1:B2"/>
    <mergeCell ref="C1:C2"/>
    <mergeCell ref="AN1:A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B-user</cp:lastModifiedBy>
  <dcterms:created xsi:type="dcterms:W3CDTF">1996-10-08T23:32:33Z</dcterms:created>
  <dcterms:modified xsi:type="dcterms:W3CDTF">2019-07-26T08:04:23Z</dcterms:modified>
  <cp:category/>
  <cp:version/>
  <cp:contentType/>
  <cp:contentStatus/>
</cp:coreProperties>
</file>